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5480" windowHeight="10995" tabRatio="701" firstSheet="1" activeTab="3"/>
  </bookViews>
  <sheets>
    <sheet name="П1 тарифы" sheetId="5" r:id="rId1"/>
    <sheet name="П2 фхд за 2014 г" sheetId="2" r:id="rId2"/>
    <sheet name="П2 фхд на 2015 г. " sheetId="9" r:id="rId3"/>
    <sheet name="П3 потребит. характеристики" sheetId="4" r:id="rId4"/>
    <sheet name="П4 инвестицииССр за 2014 " sheetId="15" r:id="rId5"/>
    <sheet name="П4 инвестицииССр на 2015" sheetId="16" r:id="rId6"/>
    <sheet name="П4 инвестиции СН за 2014" sheetId="17" r:id="rId7"/>
    <sheet name="П4 инвестиции СН на 2015" sheetId="18" r:id="rId8"/>
  </sheets>
  <definedNames>
    <definedName name="_ftn2" localSheetId="1">'П2 фхд за 2014 г'!#REF!</definedName>
    <definedName name="_ftn2" localSheetId="2">'П2 фхд на 2015 г. '!#REF!</definedName>
    <definedName name="_ftnref2" localSheetId="1">'П2 фхд за 2014 г'!#REF!</definedName>
    <definedName name="_ftnref2" localSheetId="2">'П2 фхд на 2015 г. '!#REF!</definedName>
    <definedName name="_xlnm.Print_Area" localSheetId="0">'П1 тарифы'!$A$1:$F$42</definedName>
    <definedName name="_xlnm.Print_Area" localSheetId="1">'П2 фхд за 2014 г'!$A$1:$D$31</definedName>
    <definedName name="_xlnm.Print_Area" localSheetId="2">'П2 фхд на 2015 г. '!$A$1:$D$29</definedName>
    <definedName name="_xlnm.Print_Area" localSheetId="3">'П3 потребит. характеристики'!$A$1:$C$20</definedName>
    <definedName name="_xlnm.Print_Area" localSheetId="6">'П4 инвестиции СН за 2014'!$A$1:$I$41</definedName>
    <definedName name="_xlnm.Print_Area" localSheetId="7">'П4 инвестиции СН на 2015'!$A$1:$I$41</definedName>
    <definedName name="_xlnm.Print_Area" localSheetId="4">'П4 инвестицииССр за 2014 '!$A$1:$I$27</definedName>
    <definedName name="_xlnm.Print_Area" localSheetId="5">'П4 инвестицииССр на 2015'!$A$1:$I$27</definedName>
  </definedNames>
  <calcPr calcId="145621"/>
</workbook>
</file>

<file path=xl/calcChain.xml><?xml version="1.0" encoding="utf-8"?>
<calcChain xmlns="http://schemas.openxmlformats.org/spreadsheetml/2006/main">
  <c r="F22" i="18" l="1"/>
  <c r="F14" i="5" l="1"/>
  <c r="D27" i="2"/>
  <c r="H21" i="18" l="1"/>
  <c r="G21" i="18"/>
  <c r="G13" i="18" s="1"/>
  <c r="F21" i="18"/>
  <c r="E21" i="18"/>
  <c r="G15" i="18"/>
  <c r="F15" i="18"/>
  <c r="E15" i="18"/>
  <c r="F13" i="18"/>
  <c r="F12" i="18" s="1"/>
  <c r="I25" i="17"/>
  <c r="G25" i="17"/>
  <c r="F25" i="17"/>
  <c r="E25" i="17"/>
  <c r="I15" i="17"/>
  <c r="G15" i="17"/>
  <c r="F15" i="17"/>
  <c r="E15" i="17"/>
  <c r="G13" i="17"/>
  <c r="F13" i="17"/>
  <c r="F12" i="17"/>
  <c r="E19" i="16"/>
  <c r="G18" i="16"/>
  <c r="F18" i="16"/>
  <c r="E18" i="16"/>
  <c r="G16" i="16"/>
  <c r="F16" i="16"/>
  <c r="E16" i="16"/>
  <c r="F14" i="16"/>
  <c r="F13" i="16"/>
  <c r="E19" i="15"/>
  <c r="G18" i="15"/>
  <c r="F18" i="15"/>
  <c r="E18" i="15"/>
  <c r="E17" i="15"/>
  <c r="G16" i="15"/>
  <c r="F16" i="15"/>
  <c r="E16" i="15"/>
  <c r="G14" i="15"/>
  <c r="F14" i="15"/>
  <c r="F13" i="15"/>
  <c r="D18" i="2" l="1"/>
</calcChain>
</file>

<file path=xl/sharedStrings.xml><?xml version="1.0" encoding="utf-8"?>
<sst xmlns="http://schemas.openxmlformats.org/spreadsheetml/2006/main" count="407" uniqueCount="164">
  <si>
    <t>Приложение 1</t>
  </si>
  <si>
    <t>к приказу ФСТ России</t>
  </si>
  <si>
    <t>(наименование субъекта естественных монополий)</t>
  </si>
  <si>
    <t>№ № пунктов</t>
  </si>
  <si>
    <t>3</t>
  </si>
  <si>
    <t>4</t>
  </si>
  <si>
    <t>5</t>
  </si>
  <si>
    <t>6</t>
  </si>
  <si>
    <t>Наименование показателя</t>
  </si>
  <si>
    <t>Примечание:</t>
  </si>
  <si>
    <t>начало</t>
  </si>
  <si>
    <t>окончание</t>
  </si>
  <si>
    <t>Сроки строительства</t>
  </si>
  <si>
    <t>Стоимостная оценка инвестиций , тыс. руб.</t>
  </si>
  <si>
    <t>в целом по объекту</t>
  </si>
  <si>
    <t>в отчетном периоде</t>
  </si>
  <si>
    <t xml:space="preserve">реконструируемые (модернизируемые) объекты </t>
  </si>
  <si>
    <t>в том числе объекты капитального строительства (основные стройки):</t>
  </si>
  <si>
    <t>Всего</t>
  </si>
  <si>
    <t>2</t>
  </si>
  <si>
    <t>10</t>
  </si>
  <si>
    <t>01</t>
  </si>
  <si>
    <t>02</t>
  </si>
  <si>
    <t>03</t>
  </si>
  <si>
    <t>04</t>
  </si>
  <si>
    <t>05</t>
  </si>
  <si>
    <t>06</t>
  </si>
  <si>
    <t>07</t>
  </si>
  <si>
    <t>08</t>
  </si>
  <si>
    <t>09</t>
  </si>
  <si>
    <t>11</t>
  </si>
  <si>
    <t xml:space="preserve">диаметр (диапазон диаметров) трубопроводов, мм </t>
  </si>
  <si>
    <t>Заработная плата с отчислениями</t>
  </si>
  <si>
    <t>Амортизация</t>
  </si>
  <si>
    <t xml:space="preserve">Капитальный ремонт </t>
  </si>
  <si>
    <t>Диагностика</t>
  </si>
  <si>
    <t>Прочие расходы</t>
  </si>
  <si>
    <t>Численность  персонала,   занятого в регулируемом виде деятельности</t>
  </si>
  <si>
    <t xml:space="preserve">Себестоимость оказания услуг </t>
  </si>
  <si>
    <t xml:space="preserve">Выручка от оказания регулируемых услуг </t>
  </si>
  <si>
    <t>Приложение 3</t>
  </si>
  <si>
    <t>12</t>
  </si>
  <si>
    <t>13</t>
  </si>
  <si>
    <t>14</t>
  </si>
  <si>
    <t>15</t>
  </si>
  <si>
    <t>16</t>
  </si>
  <si>
    <t>Сведения о соответствии качества оказанных услуг государственным и иным стандартам (при наличии)</t>
  </si>
  <si>
    <t xml:space="preserve">(наименование субъекта естественных монополий)        </t>
  </si>
  <si>
    <t>Дата ввода в действие</t>
  </si>
  <si>
    <t>Размерность тарифа (ставки тарифа)</t>
  </si>
  <si>
    <t xml:space="preserve"> по транспортировке газа по трубопроводам</t>
  </si>
  <si>
    <t>в сфере оказания услуг по транспортировке газа по трубопроводам</t>
  </si>
  <si>
    <t>Арендная плата</t>
  </si>
  <si>
    <t>протяженность линейной трубопроводов, км</t>
  </si>
  <si>
    <t>количество газорегуляторных пунктов, ед</t>
  </si>
  <si>
    <t>Основные проектные характеристики объектов капитального строительства</t>
  </si>
  <si>
    <t xml:space="preserve"> [1] в случае если субъекты естественных монополий формируют несколько программ, в которые включены объекты инвестиций, то отдельно раскрывается информация по всем программам с указанием их наименований</t>
  </si>
  <si>
    <t>Общая сумма инвестиций [2]</t>
  </si>
  <si>
    <t>Сведения о долгосрочных финансовых вложениях  [3]</t>
  </si>
  <si>
    <t>Сведения о приобретении внеоборотных активов  [3]</t>
  </si>
  <si>
    <t xml:space="preserve"> [2] газораспределительные организации в составе информации об инвестиционных программах раскрывают сведения о программах газификации, финансируемых за счет специальных надбавок к тарифам на услуги по транспортировке газа по газораспределительным сетям</t>
  </si>
  <si>
    <t xml:space="preserve">                                        (наименование субъекта естественных монополий)        </t>
  </si>
  <si>
    <t>в сфере оказания услуг по транспортировке газа по газораспределительным сетям</t>
  </si>
  <si>
    <t>Приложение 2б</t>
  </si>
  <si>
    <t xml:space="preserve">                                         (наименование субъекта естественных монополий)        </t>
  </si>
  <si>
    <t>Ед. изм.</t>
  </si>
  <si>
    <t>Объем транспортировки газа</t>
  </si>
  <si>
    <r>
      <t>тыс. м</t>
    </r>
    <r>
      <rPr>
        <vertAlign val="superscript"/>
        <sz val="10"/>
        <rFont val="Times New Roman"/>
        <family val="1"/>
        <charset val="204"/>
      </rPr>
      <t>3</t>
    </r>
  </si>
  <si>
    <t>--</t>
  </si>
  <si>
    <t>тыс. руб</t>
  </si>
  <si>
    <t>ед.</t>
  </si>
  <si>
    <t>км.</t>
  </si>
  <si>
    <t>Приложение 4б</t>
  </si>
  <si>
    <t>Сведения о давлении (диапазоне давлений) газа на выходе из трубопроводов для различных их категорий [1]</t>
  </si>
  <si>
    <t>Наименование тарифа (ставки тарифа) [1]</t>
  </si>
  <si>
    <t>[1] в случае если субъект естественной монополии оказывает услуги по транспортировки газа по магистральным газопроводам, межпромысловым коллекторам, газораспределительным сетям и т.д., то данная информация раскрывается отдельно по каждому из видов трубопроводов.</t>
  </si>
  <si>
    <t>Сведения о строительстве, реконструкции объектов капитального строительства [3]</t>
  </si>
  <si>
    <t>новые объекты [4]</t>
  </si>
  <si>
    <t>17</t>
  </si>
  <si>
    <t>18</t>
  </si>
  <si>
    <t>19</t>
  </si>
  <si>
    <t>20</t>
  </si>
  <si>
    <t>21</t>
  </si>
  <si>
    <t>22</t>
  </si>
  <si>
    <t>Материальные расходы</t>
  </si>
  <si>
    <t xml:space="preserve">[1] для субъектов естественных монополий, тарифы (ставки тарифов) для которых утверждаются приказами ФСТ России в табличной форме, информация о размере тарифов (ставок тарифов) на услуги по транспортировке газа по трубопроводам раскрывается с детализацией каждой составляющей тарифа (ставки тарифа) по той же табличной форме. </t>
  </si>
  <si>
    <t>Протяженность трубопроводов [1]</t>
  </si>
  <si>
    <t>Количество газорегуляторных пунктов [1]</t>
  </si>
  <si>
    <t>[1] информация раскрывается об основных средствах, находящихся в собственности или на иных законных основаниях субъекта естественной монополии используемых при оказании услуг по транспортировке газа по состоянию на 1 января отчетного года</t>
  </si>
  <si>
    <t xml:space="preserve"> [3] расшифровывается по объектам, стоимость которых превышает 3% от общего размера инвестиций по соответствующему разделу, но составляет не менее 1% от общего размера инвестиций</t>
  </si>
  <si>
    <t xml:space="preserve"> [4] для основных строек, стоимость которых превышает 10% от общей стоимости строительства, приводится отдельно стоимость строительства газораспределительных сетей, и газорегуляторных пунктов</t>
  </si>
  <si>
    <t>Приказ ФСТ России [2]</t>
  </si>
  <si>
    <t>[2] указывается источник официального опубликования решения регулирующего органа об установлении тарифов</t>
  </si>
  <si>
    <t>от "31" января 2011 г. № 36-э</t>
  </si>
  <si>
    <t>от "31" января 2011 г. №36-э</t>
  </si>
  <si>
    <t>Тарифы на услуги по транспортировке газа по газораспределительным сетям (руб./1000 куб.м.)* по группам потреьителей с объемом потребления газа (млн. куб.м./год)</t>
  </si>
  <si>
    <t xml:space="preserve">                                           для 1-й группы (свыше 500)</t>
  </si>
  <si>
    <t xml:space="preserve">                                           для 2-й группы (от 100 до 500 включительно)</t>
  </si>
  <si>
    <t xml:space="preserve">                                                      перешедшие из 1-й</t>
  </si>
  <si>
    <t xml:space="preserve">                                           для 3-й (от 10 до 100 включительно)</t>
  </si>
  <si>
    <t xml:space="preserve">                                                      перешедшие из 2-й</t>
  </si>
  <si>
    <t xml:space="preserve">                                          для 4-й группы (от 1 до 10 включительно)</t>
  </si>
  <si>
    <t xml:space="preserve">                                                      перешедшие из 3-й</t>
  </si>
  <si>
    <t xml:space="preserve">                                           для 5-й группы (от 0,1 до 1 включительно)</t>
  </si>
  <si>
    <t xml:space="preserve">                                           для 6-й группы (от 0,01 до 0,1 включительно)</t>
  </si>
  <si>
    <t xml:space="preserve">                                           для 7-й группы (до 0,01 включительно)</t>
  </si>
  <si>
    <t>23</t>
  </si>
  <si>
    <t>24</t>
  </si>
  <si>
    <t xml:space="preserve">                                           для 8-й группы (население)</t>
  </si>
  <si>
    <t>25</t>
  </si>
  <si>
    <t>Стоимостная оценка инвестиций , тыс. руб. без НДС</t>
  </si>
  <si>
    <t>3.1.</t>
  </si>
  <si>
    <t>3.2.</t>
  </si>
  <si>
    <t>3.3.</t>
  </si>
  <si>
    <t>3.4.</t>
  </si>
  <si>
    <t>3.5.</t>
  </si>
  <si>
    <t>3.6</t>
  </si>
  <si>
    <t xml:space="preserve"> </t>
  </si>
  <si>
    <t>4.1.</t>
  </si>
  <si>
    <t>4.2.</t>
  </si>
  <si>
    <t>4.3.</t>
  </si>
  <si>
    <t>Газопровод высокого и среднего давления н.п. Витичь Севского района Брянской области</t>
  </si>
  <si>
    <t>Прочие новые объекты</t>
  </si>
  <si>
    <t>Прочие реконструируемые (модернизируемые) объекты</t>
  </si>
  <si>
    <t>7</t>
  </si>
  <si>
    <t>Сведения о приобретении машин и оборудования</t>
  </si>
  <si>
    <t xml:space="preserve">Информация о тарифах на услуги  ОАО "Газпром газораспределение Брянск" </t>
  </si>
  <si>
    <t>ОАО «Газпром газораспределение Брянск» является членом некоммерческого партнерства «Газораспределительная система. Проектирование», «Газораспределительная система. Строительство»</t>
  </si>
  <si>
    <t>63; 110</t>
  </si>
  <si>
    <t>Газопровод  среднего давления н.п.Красная звезда Стародубского района Брянской области</t>
  </si>
  <si>
    <t>Газопровод высокого и среднего  давления  н.п.Нововасильевка  Навлинского района Брянской области</t>
  </si>
  <si>
    <t>Газопровод высокого и среднего  давления  д.Колодное Выгоничского  района Брянской области</t>
  </si>
  <si>
    <t>63 ; 110</t>
  </si>
  <si>
    <t xml:space="preserve">Газопровод высокого, среднего и низкого  давления ул.Приозерная, ул.Тургенева, ул.А.Невского, ул.Пересвета п.Суземка Суземского района Брянской области </t>
  </si>
  <si>
    <t>Газопровод высокого и среднего давления н.п.Дедоводье Комаричского района Брянской области</t>
  </si>
  <si>
    <t>Газопровод высокого и среднего давления с.Курганки Севского района Брянской области</t>
  </si>
  <si>
    <t xml:space="preserve">Газопровод среднего давления   ул.Тургенева —   пер.Кравцова в Фокинском районе г.Брянска </t>
  </si>
  <si>
    <t>Газораспределительная сеть: Брянская область, г.Брянск, Бежицкий район, ул.Ульянова, ул. Комсомольская, ул. Индустриальная, пер. Металлистов, пер. Елецкий, ул. Институтская, ул. 3 Интернационала, ул. Харьковская, ул. Ростовская, ул. Ленинградская, ул. Камозина, ул. Молодежная, ул. Ухтомского, ул. Воронежская, б-р 50 лет Октября, пер. Житомирский, ул. Брянской Пролетарской Дивизии (бывш. ул. Мало-Мининская), ул. Орловская, ул. 22 Съезда КПСС, ул. Литейная, пер. Литейный, ул. Кромская, ул. Молодой Гвардии, ул. Куйбышева, пер. Куйбышева, ул. Кремлевская, ул; Маяковского. Реконструкция (Инв. № 1340)</t>
  </si>
  <si>
    <t>с 1.07 .2015</t>
  </si>
  <si>
    <t>Иинформация об основных показателях финансово-хозяйственной деятельности ОАО "Газпром газораспределение Брянск" за 2014 год</t>
  </si>
  <si>
    <t>Иинформация об основных показателях финансово-хозяйственной деятельности ОАО "Газпром газораспределение Брянск" на 2015 год</t>
  </si>
  <si>
    <t>Информация об основных потребительских характеристиках регулируемых услуг и их соответствии государственным и иным утвержденным стандартам качества ОАО "Газпром газораспределение Брянск" за 2014 год</t>
  </si>
  <si>
    <t xml:space="preserve">Приказ ФСТ России от 21 апреля 2015 года № 96-э/1 "Об утверждении размера платы за снабженческо-сбытовые услуги, оказываемые потребителям газа ООО "Газпром межрегионгаз Брянск" и  тарифов на услуги по транспортировке газа по газораспределительным сетям 
ОАО «Газпром газораспределение Брянск» на территории 
Брянской области" </t>
  </si>
  <si>
    <t>Информация об инвестиционных программах за счет собственных средств  ОАО "Газпром газораспределение Брянск" за 2014 год</t>
  </si>
  <si>
    <t>Информация об инвестиционных программах за счет собственных средств  ОАО "ОАО "Газпром газораспределение Брянск" на 2015 год</t>
  </si>
  <si>
    <t>Информация об инвестиционных программах за счет средств специальной надбавки к тарифам на транспортировку природного газа ОАО "Газпром газораспределение Брянск" за 2014 год</t>
  </si>
  <si>
    <t>Газопровод высокого  давления к микрорайону "Дружба"  с.Глинищево Брянского района Брянской области</t>
  </si>
  <si>
    <t xml:space="preserve">63;  </t>
  </si>
  <si>
    <t>Газопровод высокого и среднего давления ул.Северная с.Гапонова  Севского района Брянской области</t>
  </si>
  <si>
    <t>Информация об инвестиционных программах за счет средств специальной надбавки к тарифам на транспортировку природного газа ОАО "Газпром газораспределение Брянск" на 2015 год</t>
  </si>
  <si>
    <t>Газопровод высокого и среднего давления н.п. Воскресеновка Севского района Брянской области</t>
  </si>
  <si>
    <t>Газопровод низкого давления ул. Петуховка н.п. Новоямское Севского района Брянской области</t>
  </si>
  <si>
    <t>Газопровод высокого давления от ул. Крыловской к кварталу застройки с. Толмачево Брянского района Брянской области</t>
  </si>
  <si>
    <t>Газопровод высокого и среднего давления н.п. Коллективист Брасовского района Брянской области</t>
  </si>
  <si>
    <t>Газопровод высокого давления от ул. Мира до ул. Космонавтов г. Клинцы Брянской области с установкой УГРШ. Реконструкция. (инв. № 000040156)</t>
  </si>
  <si>
    <t>Газораспределительная сеть по адресу: Брянская область, г. Брянск, Бежицкий район, ул. Ульянова, ул. Комсомольская, ул. Индустриальная, пер. Металлистов, пер. Елецкий, ул. Институцкая, ул. 3 Интернационала, ул. Харьковская, ул. Ростовская, ул. Ленинградская, ул. Камозина, ул. Молодежная, ул. Ухтомского, ул. Воронежская, б-р 50 лет Октября, пер. Житомирский, ул. Брянской Пролетарской Дивизии (бывш. ул. Мало-Мининская), ул. Орловская, ул. 22-го съезда КПСС, ул. Литейная, пер. Литейный, ул. Кромская, ул. Молодой Гвардии, ул. Куйбышева, пер. Куйбышева, ул. Кремлевская, ул. Маяковского. Реконструкция. (инв.№ 1340)</t>
  </si>
  <si>
    <t>Газораспределительная сеть по адресу: Брянская область, г.Брянск, Бежицкий р-н, ул. Александра Матросова, ул. Аллея Металлургов, ул. Вокзальная, ул. Гастелло, ул. Гончарова, ул. Донбасская, ул. Дружбы, ул. Дятьковская, ул. Заводская, пер. Заводской, пр-зд Заводской, ул. Зои Космодемьянской, пер. Кирова, ул. Коммунальная (бывшая ул. Олега Кошевого), ул. Кубяка, ул. Клинцовская, ул. Литейная, ул. Марины Ульяновой, проезд Матросова, ул. Менделеева, проезд Менделеева, ул. Металлургов, ул. Молодой Гвардии, ул. Ново-Советская, ул. Олеко Дундича, пер. Почтовый, ул. Седова, ул. Северная, пер. Северный ул. Сталелитейная, ул. Тракторная, пер. Тракторный, ул. Тупиковая, ул. Ульяны Громой, ул. Чайкиной, пер. Школьный. Реконструкция. (инв. № 1902).</t>
  </si>
  <si>
    <t>4.4.</t>
  </si>
  <si>
    <t>Газораспределительная сеть по адресу: Брянская область, г.Брянск, Бежицкий район, ул.Металлистов, пер.Металлистов, ул.Петровская, пер.Брянский, пер.Елецкий, ул.Плеханова, ул.22 съезда КПСС, ул.Харьковская, пер.22 съезда КПСС, ул.Клинцовская, ул.Калужская, ул.Витебская, ул.Куйбышева, ул.Витебская, ул.Стаханова, ул.Медведева, пер.Витебский, пер.Курский, ул.Индустриальная, пер.Ржевский, ул.Кремлевская, ул.Союзная, ул.Болховская, ул.Брянской Пролетарской Дивизии, пер.Болховской, ул.Кромская, ул.Кремлевская, пер.Кромской, м/р Московский, ул.Орловская, ул.Камозина, ул.3-го Интернационала, ул.Ульянова, ул.Деснянская. Реконструкция (инв.№ 982).</t>
  </si>
  <si>
    <t>4.5.</t>
  </si>
  <si>
    <t>Газпровод Брянская область, город Севск, ул. Ленина. Реконструкция. (инв. № 14/000061).</t>
  </si>
  <si>
    <t>Специальная надбавка к тарифам*</t>
  </si>
  <si>
    <t>*специальная надбавка для финансирования программы газификации утверждена в размере - 36,77руб./1000 куб.м. газа и дополнительные налоговые платежи , возникающие от ее введения - 9,19 руб./1000 куб.м. газа. (приказ управления государственного регулирования тарифов Брянской области от 18.12.2014 г. № 54/1-г</t>
  </si>
  <si>
    <t>ВСЕГО 18012,1 км., из них: 1 категория высокое давление свыше 0,6 Мпа до 1,2 Мпа - 168,66 км. ; 2 категория высокое давление свыше 0,3 Мпа до 0,6 Мпа - 5 505,16 км.; 3 категория среднее давление свыше 0,005 Мпа до 0,3 Мпа - 608,13; 4 категории низкое давление до 0,005 Мпа включительно - 11730,15 км.</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</si>
</sst>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0"/>
      <name val="Arial Cyr"/>
      <charset val="204"/>
    </font>
    <font>
      <sz val="10"/>
      <name val="MS Sans Serif"/>
      <family val="2"/>
      <charset val="204"/>
    </font>
    <font>
      <sz val="10"/>
      <name val="Times New Roman"/>
      <family val="1"/>
      <charset val="204"/>
    </font>
    <font>
      <b/>
      <sz val="10"/>
      <name val="Times New Roman"/>
      <family val="1"/>
      <charset val="204"/>
    </font>
    <font>
      <sz val="10"/>
      <name val="Arial Narrow"/>
      <family val="2"/>
      <charset val="204"/>
    </font>
    <font>
      <b/>
      <sz val="12"/>
      <name val="Times New Roman"/>
      <family val="1"/>
      <charset val="204"/>
    </font>
    <font>
      <sz val="12"/>
      <name val="Times New Roman"/>
      <family val="1"/>
      <charset val="204"/>
    </font>
    <font>
      <sz val="10"/>
      <name val="MS Sans Serif"/>
      <family val="2"/>
      <charset val="204"/>
    </font>
    <font>
      <u/>
      <sz val="10"/>
      <name val="Times New Roman"/>
      <family val="1"/>
      <charset val="204"/>
    </font>
    <font>
      <vertAlign val="superscript"/>
      <sz val="10"/>
      <name val="Times New Roman"/>
      <family val="1"/>
      <charset val="204"/>
    </font>
    <font>
      <sz val="10"/>
      <color indexed="9"/>
      <name val="Times New Roman"/>
      <family val="1"/>
      <charset val="204"/>
    </font>
    <font>
      <sz val="10"/>
      <name val="Arial Cyr"/>
      <family val="2"/>
      <charset val="204"/>
    </font>
    <font>
      <sz val="9"/>
      <name val="Tahoma"/>
      <family val="2"/>
      <charset val="204"/>
    </font>
    <font>
      <b/>
      <sz val="10"/>
      <color theme="1"/>
      <name val="Times New Roman"/>
      <family val="1"/>
      <charset val="204"/>
    </font>
    <font>
      <sz val="10"/>
      <color theme="1"/>
      <name val="Times New Roman"/>
      <family val="1"/>
      <charset val="204"/>
    </font>
  </fonts>
  <fills count="8">
    <fill>
      <patternFill patternType="none"/>
    </fill>
    <fill>
      <patternFill patternType="gray125"/>
    </fill>
    <fill>
      <patternFill patternType="lightUp">
        <fgColor indexed="22"/>
        <bgColor indexed="9"/>
      </patternFill>
    </fill>
    <fill>
      <patternFill patternType="solid">
        <fgColor rgb="FFFFFF00"/>
        <bgColor indexed="64"/>
      </patternFill>
    </fill>
    <fill>
      <patternFill patternType="solid">
        <fgColor indexed="43"/>
        <bgColor indexed="64"/>
      </patternFill>
    </fill>
    <fill>
      <patternFill patternType="solid">
        <fgColor theme="0"/>
        <bgColor indexed="64"/>
      </patternFill>
    </fill>
    <fill>
      <patternFill patternType="solid">
        <fgColor theme="0"/>
        <bgColor indexed="26"/>
      </patternFill>
    </fill>
    <fill>
      <patternFill patternType="solid">
        <fgColor theme="0"/>
        <bgColor indexed="3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hair">
        <color indexed="64"/>
      </top>
      <bottom style="thin">
        <color indexed="64"/>
      </bottom>
      <diagonal/>
    </border>
    <border>
      <left/>
      <right/>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diagonal/>
    </border>
  </borders>
  <cellStyleXfs count="8">
    <xf numFmtId="0" fontId="0" fillId="0" borderId="0"/>
    <xf numFmtId="0" fontId="11" fillId="0" borderId="0"/>
    <xf numFmtId="0" fontId="1" fillId="0" borderId="0" applyNumberFormat="0" applyFont="0" applyFill="0" applyBorder="0" applyAlignment="0" applyProtection="0">
      <alignment vertical="top"/>
    </xf>
    <xf numFmtId="0" fontId="7" fillId="0" borderId="0" applyNumberFormat="0" applyFont="0" applyFill="0" applyBorder="0" applyAlignment="0" applyProtection="0">
      <alignment vertical="top"/>
    </xf>
    <xf numFmtId="4" fontId="12" fillId="4" borderId="1" applyFill="0" applyBorder="0">
      <alignment horizontal="right"/>
    </xf>
    <xf numFmtId="0" fontId="11" fillId="0" borderId="0"/>
    <xf numFmtId="0" fontId="11" fillId="0" borderId="0"/>
    <xf numFmtId="0" fontId="1" fillId="0" borderId="0" applyNumberFormat="0" applyFont="0" applyFill="0" applyBorder="0" applyAlignment="0" applyProtection="0">
      <alignment vertical="top"/>
    </xf>
  </cellStyleXfs>
  <cellXfs count="202">
    <xf numFmtId="0" fontId="0" fillId="0" borderId="0" xfId="0"/>
    <xf numFmtId="0" fontId="2" fillId="0" borderId="0" xfId="0" applyFont="1"/>
    <xf numFmtId="0" fontId="2" fillId="0" borderId="1" xfId="0" applyFont="1" applyBorder="1" applyAlignment="1">
      <alignment horizontal="center" vertical="center" wrapText="1"/>
    </xf>
    <xf numFmtId="0" fontId="2" fillId="0" borderId="1" xfId="0" applyFont="1" applyBorder="1" applyAlignment="1">
      <alignment horizontal="center"/>
    </xf>
    <xf numFmtId="0" fontId="2" fillId="0" borderId="0" xfId="0" applyFont="1" applyBorder="1" applyAlignment="1">
      <alignment vertical="center"/>
    </xf>
    <xf numFmtId="0" fontId="2" fillId="0" borderId="0" xfId="0" applyFont="1" applyBorder="1"/>
    <xf numFmtId="0" fontId="3" fillId="0" borderId="0" xfId="0" applyFont="1" applyAlignment="1">
      <alignment horizontal="center" vertical="center" wrapText="1"/>
    </xf>
    <xf numFmtId="0" fontId="2" fillId="0" borderId="3" xfId="0" applyFont="1" applyBorder="1" applyAlignment="1">
      <alignment horizontal="center"/>
    </xf>
    <xf numFmtId="0" fontId="2" fillId="0" borderId="4" xfId="0" applyFont="1" applyBorder="1" applyAlignment="1"/>
    <xf numFmtId="0" fontId="2" fillId="0" borderId="4" xfId="0" applyFont="1" applyBorder="1" applyAlignment="1">
      <alignment horizontal="left" indent="1"/>
    </xf>
    <xf numFmtId="49" fontId="2" fillId="0" borderId="5" xfId="2" applyNumberFormat="1" applyFont="1" applyFill="1" applyBorder="1" applyAlignment="1" applyProtection="1">
      <alignment horizontal="center" vertical="center" wrapText="1"/>
    </xf>
    <xf numFmtId="49" fontId="2" fillId="0" borderId="6" xfId="2" applyNumberFormat="1" applyFont="1" applyFill="1" applyBorder="1" applyAlignment="1" applyProtection="1">
      <alignment horizontal="center" vertical="center" wrapText="1"/>
    </xf>
    <xf numFmtId="0" fontId="2" fillId="0" borderId="7" xfId="0" applyFont="1" applyBorder="1" applyAlignment="1">
      <alignment horizontal="center"/>
    </xf>
    <xf numFmtId="0" fontId="2" fillId="0" borderId="4" xfId="0" applyFont="1" applyBorder="1" applyAlignment="1">
      <alignment horizontal="left" vertical="center" wrapText="1"/>
    </xf>
    <xf numFmtId="0" fontId="2" fillId="0" borderId="4" xfId="0" applyFont="1" applyBorder="1" applyAlignment="1">
      <alignment horizontal="left" vertical="center" wrapText="1" indent="1"/>
    </xf>
    <xf numFmtId="0" fontId="6" fillId="0" borderId="0" xfId="0" applyFont="1" applyAlignment="1">
      <alignment horizontal="right"/>
    </xf>
    <xf numFmtId="49" fontId="2" fillId="0" borderId="0" xfId="0" applyNumberFormat="1" applyFont="1"/>
    <xf numFmtId="0" fontId="2" fillId="0" borderId="0" xfId="3" applyNumberFormat="1" applyFont="1" applyFill="1" applyBorder="1" applyAlignment="1" applyProtection="1">
      <alignment vertical="center" wrapText="1"/>
    </xf>
    <xf numFmtId="0" fontId="2" fillId="0" borderId="0" xfId="3" applyNumberFormat="1" applyFont="1" applyFill="1" applyBorder="1" applyAlignment="1" applyProtection="1">
      <alignment horizontal="center" vertical="center" wrapText="1"/>
    </xf>
    <xf numFmtId="0" fontId="2" fillId="0" borderId="1" xfId="3" applyNumberFormat="1" applyFont="1" applyFill="1" applyBorder="1" applyAlignment="1" applyProtection="1">
      <alignment horizontal="center" vertical="center" wrapText="1"/>
    </xf>
    <xf numFmtId="0" fontId="8" fillId="0" borderId="0" xfId="3" applyNumberFormat="1" applyFont="1" applyFill="1" applyBorder="1" applyAlignment="1" applyProtection="1">
      <alignment vertical="center" wrapText="1"/>
    </xf>
    <xf numFmtId="0" fontId="2" fillId="0" borderId="5" xfId="3" applyNumberFormat="1" applyFont="1" applyFill="1" applyBorder="1" applyAlignment="1" applyProtection="1">
      <alignment horizontal="left" vertical="center" wrapText="1" indent="1"/>
    </xf>
    <xf numFmtId="0" fontId="3" fillId="0" borderId="10" xfId="3" applyNumberFormat="1" applyFont="1" applyFill="1" applyBorder="1" applyAlignment="1" applyProtection="1">
      <alignment vertical="center" wrapText="1"/>
    </xf>
    <xf numFmtId="0" fontId="2" fillId="0" borderId="5" xfId="3" applyNumberFormat="1" applyFont="1" applyFill="1" applyBorder="1" applyAlignment="1" applyProtection="1">
      <alignment vertical="center" wrapText="1"/>
    </xf>
    <xf numFmtId="0" fontId="5" fillId="0" borderId="0" xfId="0" applyFont="1" applyAlignment="1">
      <alignment horizontal="center" vertical="center" wrapText="1"/>
    </xf>
    <xf numFmtId="49" fontId="2" fillId="0" borderId="0" xfId="3" applyNumberFormat="1" applyFont="1" applyFill="1" applyBorder="1" applyAlignment="1" applyProtection="1">
      <alignment horizontal="center" vertical="center" wrapText="1"/>
    </xf>
    <xf numFmtId="0" fontId="2" fillId="0" borderId="0" xfId="3" applyNumberFormat="1" applyFont="1" applyFill="1" applyBorder="1" applyAlignment="1" applyProtection="1">
      <alignment horizontal="left" vertical="center" wrapText="1" indent="1"/>
    </xf>
    <xf numFmtId="49" fontId="2" fillId="0" borderId="0" xfId="0" applyNumberFormat="1" applyFont="1" applyBorder="1"/>
    <xf numFmtId="0" fontId="2" fillId="0" borderId="0" xfId="0" applyFont="1" applyBorder="1" applyAlignment="1">
      <alignment wrapText="1"/>
    </xf>
    <xf numFmtId="0" fontId="5" fillId="0" borderId="0" xfId="0" applyFont="1" applyAlignment="1">
      <alignment wrapText="1"/>
    </xf>
    <xf numFmtId="0" fontId="2" fillId="0" borderId="0" xfId="0" applyFont="1" applyAlignment="1">
      <alignment vertical="top" wrapText="1"/>
    </xf>
    <xf numFmtId="0" fontId="5" fillId="0" borderId="0" xfId="0" applyFont="1" applyAlignment="1">
      <alignment vertical="center" wrapText="1"/>
    </xf>
    <xf numFmtId="0" fontId="2" fillId="0" borderId="0" xfId="3" applyNumberFormat="1" applyFont="1" applyFill="1" applyBorder="1" applyAlignment="1" applyProtection="1">
      <alignment horizontal="left" vertical="center" wrapText="1"/>
    </xf>
    <xf numFmtId="0" fontId="2" fillId="0" borderId="6" xfId="3" applyNumberFormat="1" applyFont="1" applyFill="1" applyBorder="1" applyAlignment="1" applyProtection="1">
      <alignment horizontal="left" vertical="center" wrapText="1" indent="1"/>
    </xf>
    <xf numFmtId="0" fontId="2" fillId="0" borderId="14" xfId="0" applyFont="1" applyBorder="1"/>
    <xf numFmtId="0" fontId="4" fillId="2" borderId="16" xfId="0" applyFont="1" applyFill="1" applyBorder="1" applyAlignment="1">
      <alignment horizontal="center"/>
    </xf>
    <xf numFmtId="0" fontId="4" fillId="2" borderId="3" xfId="0" applyFont="1" applyFill="1" applyBorder="1" applyAlignment="1">
      <alignment horizontal="center"/>
    </xf>
    <xf numFmtId="0" fontId="4" fillId="2" borderId="7" xfId="0" applyFont="1" applyFill="1" applyBorder="1" applyAlignment="1">
      <alignment horizontal="center"/>
    </xf>
    <xf numFmtId="0" fontId="4" fillId="2" borderId="16" xfId="0" applyFont="1" applyFill="1" applyBorder="1" applyAlignment="1"/>
    <xf numFmtId="0" fontId="4" fillId="2" borderId="3" xfId="0" applyFont="1" applyFill="1" applyBorder="1" applyAlignment="1"/>
    <xf numFmtId="0" fontId="4" fillId="2" borderId="7" xfId="0" applyFont="1" applyFill="1" applyBorder="1" applyAlignment="1"/>
    <xf numFmtId="0" fontId="2" fillId="0" borderId="0" xfId="0" applyFont="1" applyAlignment="1">
      <alignment wrapText="1"/>
    </xf>
    <xf numFmtId="0" fontId="6" fillId="0" borderId="0" xfId="0" applyFont="1" applyAlignment="1">
      <alignment horizontal="center"/>
    </xf>
    <xf numFmtId="0" fontId="3" fillId="0" borderId="0" xfId="3" applyNumberFormat="1" applyFont="1" applyFill="1" applyBorder="1" applyAlignment="1" applyProtection="1">
      <alignment horizontal="left" vertical="center" wrapText="1"/>
    </xf>
    <xf numFmtId="0" fontId="6" fillId="0" borderId="0" xfId="3" applyNumberFormat="1" applyFont="1" applyFill="1" applyBorder="1" applyAlignment="1" applyProtection="1">
      <alignment horizontal="center" vertical="center" wrapText="1"/>
    </xf>
    <xf numFmtId="2" fontId="3" fillId="0" borderId="0" xfId="3" applyNumberFormat="1" applyFont="1" applyFill="1" applyBorder="1" applyAlignment="1" applyProtection="1">
      <alignment vertical="center" wrapText="1"/>
    </xf>
    <xf numFmtId="0" fontId="3" fillId="0" borderId="18" xfId="0" applyFont="1" applyBorder="1" applyAlignment="1">
      <alignment horizontal="center"/>
    </xf>
    <xf numFmtId="0" fontId="2" fillId="0" borderId="15" xfId="0" applyFont="1" applyBorder="1"/>
    <xf numFmtId="0" fontId="3" fillId="0" borderId="19" xfId="0" applyFont="1" applyBorder="1" applyAlignment="1">
      <alignment horizontal="center"/>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4" fillId="2" borderId="1" xfId="0" applyFont="1" applyFill="1" applyBorder="1" applyAlignment="1">
      <alignment horizontal="center"/>
    </xf>
    <xf numFmtId="0" fontId="2" fillId="0" borderId="1" xfId="0" applyFont="1" applyBorder="1"/>
    <xf numFmtId="49" fontId="2" fillId="0" borderId="15" xfId="2" applyNumberFormat="1" applyFont="1" applyFill="1" applyBorder="1" applyAlignment="1" applyProtection="1">
      <alignment horizontal="center" vertical="center" wrapText="1"/>
    </xf>
    <xf numFmtId="0" fontId="2" fillId="0" borderId="12" xfId="0" applyFont="1" applyBorder="1" applyAlignment="1">
      <alignment horizontal="left"/>
    </xf>
    <xf numFmtId="0" fontId="2" fillId="0" borderId="1" xfId="0" applyFont="1" applyBorder="1" applyAlignment="1"/>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xf numFmtId="0" fontId="3" fillId="0" borderId="1" xfId="0" applyFont="1" applyBorder="1" applyAlignment="1">
      <alignment vertical="center" wrapText="1"/>
    </xf>
    <xf numFmtId="0" fontId="2" fillId="0" borderId="1" xfId="0" applyFont="1" applyBorder="1" applyAlignment="1">
      <alignment horizontal="left"/>
    </xf>
    <xf numFmtId="49" fontId="2" fillId="0" borderId="2" xfId="2" applyNumberFormat="1" applyFont="1" applyFill="1" applyBorder="1" applyAlignment="1" applyProtection="1">
      <alignment horizontal="center" vertical="center" wrapText="1"/>
    </xf>
    <xf numFmtId="4" fontId="3" fillId="0" borderId="1" xfId="0" applyNumberFormat="1" applyFont="1" applyBorder="1" applyAlignment="1">
      <alignment horizontal="left" vertical="center" wrapText="1" indent="1"/>
    </xf>
    <xf numFmtId="4" fontId="2" fillId="0" borderId="1" xfId="0" applyNumberFormat="1" applyFont="1" applyBorder="1" applyAlignment="1">
      <alignment horizontal="left" vertical="center" wrapText="1" indent="1"/>
    </xf>
    <xf numFmtId="4" fontId="2" fillId="0" borderId="1" xfId="0" applyNumberFormat="1" applyFont="1" applyBorder="1"/>
    <xf numFmtId="4" fontId="4" fillId="2" borderId="1" xfId="0" applyNumberFormat="1" applyFont="1" applyFill="1" applyBorder="1" applyAlignment="1">
      <alignment horizontal="center"/>
    </xf>
    <xf numFmtId="4" fontId="2" fillId="0" borderId="0" xfId="0" applyNumberFormat="1" applyFont="1"/>
    <xf numFmtId="4" fontId="3" fillId="0" borderId="19" xfId="0" applyNumberFormat="1" applyFont="1" applyBorder="1" applyAlignment="1">
      <alignment horizontal="center"/>
    </xf>
    <xf numFmtId="4" fontId="3" fillId="0" borderId="1"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3" fillId="0" borderId="18" xfId="0" applyNumberFormat="1" applyFont="1" applyBorder="1" applyAlignment="1">
      <alignment horizontal="center"/>
    </xf>
    <xf numFmtId="4" fontId="2" fillId="0" borderId="5" xfId="0" applyNumberFormat="1" applyFont="1" applyBorder="1" applyAlignment="1">
      <alignment horizontal="center"/>
    </xf>
    <xf numFmtId="0" fontId="2" fillId="0" borderId="0" xfId="1" applyFont="1"/>
    <xf numFmtId="49" fontId="2" fillId="0" borderId="0" xfId="1" applyNumberFormat="1" applyFont="1"/>
    <xf numFmtId="0" fontId="6" fillId="0" borderId="0" xfId="1" applyFont="1" applyAlignment="1">
      <alignment horizontal="right"/>
    </xf>
    <xf numFmtId="0" fontId="5" fillId="0" borderId="0" xfId="1" applyFont="1" applyAlignment="1">
      <alignment horizontal="center" wrapText="1"/>
    </xf>
    <xf numFmtId="0" fontId="2" fillId="0" borderId="0" xfId="1" applyFont="1" applyAlignment="1">
      <alignment vertical="top" wrapText="1"/>
    </xf>
    <xf numFmtId="0" fontId="5" fillId="0" borderId="0" xfId="1" applyFont="1" applyAlignment="1">
      <alignment horizontal="center" vertical="center" wrapText="1"/>
    </xf>
    <xf numFmtId="0" fontId="2" fillId="0" borderId="27" xfId="3" applyNumberFormat="1" applyFont="1" applyFill="1" applyBorder="1" applyAlignment="1" applyProtection="1">
      <alignment horizontal="center" vertical="center" wrapText="1"/>
    </xf>
    <xf numFmtId="49" fontId="2" fillId="0" borderId="28" xfId="3" applyNumberFormat="1" applyFont="1" applyFill="1" applyBorder="1" applyAlignment="1" applyProtection="1">
      <alignment horizontal="center" vertical="center" wrapText="1"/>
    </xf>
    <xf numFmtId="49" fontId="2" fillId="0" borderId="29" xfId="3" applyNumberFormat="1" applyFont="1" applyFill="1" applyBorder="1" applyAlignment="1" applyProtection="1">
      <alignment horizontal="center" vertical="center" wrapText="1"/>
    </xf>
    <xf numFmtId="49" fontId="2" fillId="0" borderId="27" xfId="3" applyNumberFormat="1" applyFont="1" applyFill="1" applyBorder="1" applyAlignment="1" applyProtection="1">
      <alignment horizontal="center" vertical="center" wrapText="1"/>
    </xf>
    <xf numFmtId="0" fontId="2" fillId="0" borderId="27" xfId="1" applyFont="1" applyFill="1" applyBorder="1" applyAlignment="1">
      <alignment vertical="center" wrapText="1"/>
    </xf>
    <xf numFmtId="0" fontId="3" fillId="0" borderId="27" xfId="3" applyNumberFormat="1" applyFont="1" applyFill="1" applyBorder="1" applyAlignment="1" applyProtection="1">
      <alignment vertical="center" wrapText="1"/>
    </xf>
    <xf numFmtId="0" fontId="3" fillId="0" borderId="30" xfId="3" applyNumberFormat="1" applyFont="1" applyFill="1" applyBorder="1" applyAlignment="1" applyProtection="1">
      <alignment horizontal="left" vertical="center" wrapText="1"/>
    </xf>
    <xf numFmtId="49" fontId="2" fillId="0" borderId="30" xfId="3" applyNumberFormat="1" applyFont="1" applyFill="1" applyBorder="1" applyAlignment="1" applyProtection="1">
      <alignment horizontal="center" vertical="center" wrapText="1"/>
    </xf>
    <xf numFmtId="2" fontId="3" fillId="0" borderId="30" xfId="3" applyNumberFormat="1" applyFont="1" applyFill="1" applyBorder="1" applyAlignment="1" applyProtection="1">
      <alignment vertical="center" wrapText="1"/>
    </xf>
    <xf numFmtId="0" fontId="3" fillId="0" borderId="30" xfId="3" applyNumberFormat="1" applyFont="1" applyFill="1" applyBorder="1" applyAlignment="1" applyProtection="1">
      <alignment vertical="center" wrapText="1"/>
    </xf>
    <xf numFmtId="0" fontId="3" fillId="0" borderId="31" xfId="3" applyNumberFormat="1" applyFont="1" applyFill="1" applyBorder="1" applyAlignment="1" applyProtection="1">
      <alignment horizontal="left" vertical="center" wrapText="1"/>
    </xf>
    <xf numFmtId="49" fontId="2" fillId="0" borderId="31" xfId="3" applyNumberFormat="1" applyFont="1" applyFill="1" applyBorder="1" applyAlignment="1" applyProtection="1">
      <alignment horizontal="center" vertical="center" wrapText="1"/>
    </xf>
    <xf numFmtId="2" fontId="3" fillId="0" borderId="31" xfId="3" applyNumberFormat="1" applyFont="1" applyFill="1" applyBorder="1" applyAlignment="1" applyProtection="1">
      <alignment vertical="center" wrapText="1"/>
    </xf>
    <xf numFmtId="0" fontId="3" fillId="0" borderId="31" xfId="3" applyNumberFormat="1" applyFont="1" applyFill="1" applyBorder="1" applyAlignment="1" applyProtection="1">
      <alignment vertical="center" wrapText="1"/>
    </xf>
    <xf numFmtId="0" fontId="2" fillId="0" borderId="30" xfId="3" applyNumberFormat="1" applyFont="1" applyFill="1" applyBorder="1" applyAlignment="1" applyProtection="1">
      <alignment horizontal="left" vertical="center" wrapText="1"/>
    </xf>
    <xf numFmtId="49" fontId="10" fillId="0" borderId="30" xfId="3" applyNumberFormat="1" applyFont="1" applyFill="1" applyBorder="1" applyAlignment="1" applyProtection="1">
      <alignment horizontal="center" vertical="center" wrapText="1"/>
    </xf>
    <xf numFmtId="0" fontId="2" fillId="0" borderId="31" xfId="3" applyNumberFormat="1" applyFont="1" applyFill="1" applyBorder="1" applyAlignment="1" applyProtection="1">
      <alignment vertical="center" wrapText="1"/>
    </xf>
    <xf numFmtId="0" fontId="2" fillId="0" borderId="27" xfId="3" applyNumberFormat="1" applyFont="1" applyFill="1" applyBorder="1" applyAlignment="1" applyProtection="1">
      <alignment horizontal="left" vertical="center" wrapText="1"/>
    </xf>
    <xf numFmtId="49" fontId="10" fillId="0" borderId="27" xfId="3" applyNumberFormat="1" applyFont="1" applyFill="1" applyBorder="1" applyAlignment="1" applyProtection="1">
      <alignment horizontal="center" vertical="center" wrapText="1"/>
    </xf>
    <xf numFmtId="0" fontId="2" fillId="0" borderId="27" xfId="3" applyNumberFormat="1" applyFont="1" applyFill="1" applyBorder="1" applyAlignment="1" applyProtection="1">
      <alignment vertical="center" wrapText="1"/>
    </xf>
    <xf numFmtId="2" fontId="2" fillId="0" borderId="30" xfId="3" applyNumberFormat="1" applyFont="1" applyFill="1" applyBorder="1" applyAlignment="1" applyProtection="1">
      <alignment vertical="center" wrapText="1"/>
    </xf>
    <xf numFmtId="0" fontId="2" fillId="0" borderId="30" xfId="3" applyNumberFormat="1" applyFont="1" applyFill="1" applyBorder="1" applyAlignment="1" applyProtection="1">
      <alignment vertical="center" wrapText="1"/>
    </xf>
    <xf numFmtId="2" fontId="2" fillId="0" borderId="27" xfId="3" applyNumberFormat="1" applyFont="1" applyFill="1" applyBorder="1" applyAlignment="1" applyProtection="1">
      <alignment vertical="center" wrapText="1"/>
    </xf>
    <xf numFmtId="0" fontId="3" fillId="0" borderId="32" xfId="3" applyNumberFormat="1" applyFont="1" applyFill="1" applyBorder="1" applyAlignment="1" applyProtection="1">
      <alignment vertical="center" wrapText="1"/>
    </xf>
    <xf numFmtId="49" fontId="2" fillId="0" borderId="33" xfId="3" applyNumberFormat="1" applyFont="1" applyFill="1" applyBorder="1" applyAlignment="1" applyProtection="1">
      <alignment horizontal="center" vertical="center" wrapText="1"/>
    </xf>
    <xf numFmtId="2" fontId="3" fillId="0" borderId="33" xfId="3" applyNumberFormat="1" applyFont="1" applyFill="1" applyBorder="1" applyAlignment="1" applyProtection="1">
      <alignment vertical="center" wrapText="1"/>
    </xf>
    <xf numFmtId="0" fontId="2" fillId="0" borderId="33" xfId="3" applyNumberFormat="1" applyFont="1" applyFill="1" applyBorder="1" applyAlignment="1" applyProtection="1">
      <alignment vertical="center" wrapText="1"/>
    </xf>
    <xf numFmtId="0" fontId="2" fillId="0" borderId="0" xfId="1" applyFont="1" applyBorder="1"/>
    <xf numFmtId="0" fontId="2" fillId="0" borderId="21" xfId="3" applyNumberFormat="1" applyFont="1" applyFill="1" applyBorder="1" applyAlignment="1" applyProtection="1">
      <alignment horizontal="center" vertical="center" wrapText="1"/>
    </xf>
    <xf numFmtId="0" fontId="5" fillId="0" borderId="0" xfId="0" applyNumberFormat="1" applyFont="1" applyAlignment="1">
      <alignment wrapText="1"/>
    </xf>
    <xf numFmtId="0" fontId="2" fillId="0" borderId="0" xfId="0" applyNumberFormat="1" applyFont="1" applyAlignment="1">
      <alignment vertical="top" wrapText="1"/>
    </xf>
    <xf numFmtId="0" fontId="5" fillId="0" borderId="0" xfId="0" applyNumberFormat="1" applyFont="1" applyAlignment="1">
      <alignment vertical="center" wrapText="1"/>
    </xf>
    <xf numFmtId="0" fontId="2" fillId="0" borderId="0" xfId="0" applyNumberFormat="1" applyFont="1"/>
    <xf numFmtId="0" fontId="2" fillId="0" borderId="3" xfId="3" applyNumberFormat="1" applyFont="1" applyFill="1" applyBorder="1" applyAlignment="1" applyProtection="1">
      <alignment horizontal="center" vertical="center" wrapText="1"/>
    </xf>
    <xf numFmtId="0" fontId="2" fillId="0" borderId="13" xfId="3" applyNumberFormat="1" applyFont="1" applyFill="1" applyBorder="1" applyAlignment="1" applyProtection="1">
      <alignment horizontal="center" vertical="center" wrapText="1"/>
    </xf>
    <xf numFmtId="0" fontId="2" fillId="0" borderId="4" xfId="3" applyNumberFormat="1" applyFont="1" applyFill="1" applyBorder="1" applyAlignment="1" applyProtection="1">
      <alignment horizontal="center" vertical="center" wrapText="1"/>
    </xf>
    <xf numFmtId="0" fontId="2" fillId="0" borderId="5" xfId="3" applyNumberFormat="1" applyFont="1" applyFill="1" applyBorder="1" applyAlignment="1" applyProtection="1">
      <alignment horizontal="center" vertical="center" wrapText="1"/>
    </xf>
    <xf numFmtId="0" fontId="2" fillId="0" borderId="8" xfId="0" applyNumberFormat="1" applyFont="1" applyBorder="1"/>
    <xf numFmtId="0" fontId="2" fillId="0" borderId="6" xfId="0" applyNumberFormat="1" applyFont="1" applyBorder="1"/>
    <xf numFmtId="0" fontId="2" fillId="0" borderId="9" xfId="3" applyNumberFormat="1" applyFont="1" applyFill="1" applyBorder="1" applyAlignment="1" applyProtection="1">
      <alignment horizontal="center" vertical="center" wrapText="1"/>
    </xf>
    <xf numFmtId="0" fontId="2" fillId="0" borderId="6" xfId="3" applyNumberFormat="1" applyFont="1" applyFill="1" applyBorder="1" applyAlignment="1" applyProtection="1">
      <alignment horizontal="center" vertical="center" wrapText="1"/>
    </xf>
    <xf numFmtId="0" fontId="2" fillId="0" borderId="11" xfId="0" applyNumberFormat="1" applyFont="1" applyBorder="1"/>
    <xf numFmtId="0" fontId="2" fillId="0" borderId="17" xfId="0" applyNumberFormat="1" applyFont="1" applyBorder="1"/>
    <xf numFmtId="0" fontId="2" fillId="0" borderId="0" xfId="0" applyNumberFormat="1" applyFont="1" applyBorder="1"/>
    <xf numFmtId="0" fontId="2" fillId="0" borderId="12" xfId="3" applyNumberFormat="1" applyFont="1" applyFill="1" applyBorder="1" applyAlignment="1" applyProtection="1">
      <alignment horizontal="center" vertical="center" wrapText="1"/>
    </xf>
    <xf numFmtId="0" fontId="2" fillId="0" borderId="24" xfId="3" applyNumberFormat="1" applyFont="1" applyFill="1" applyBorder="1" applyAlignment="1" applyProtection="1">
      <alignment horizontal="center" vertical="center" wrapText="1"/>
    </xf>
    <xf numFmtId="0" fontId="2" fillId="0" borderId="34" xfId="3" applyNumberFormat="1" applyFont="1" applyFill="1" applyBorder="1" applyAlignment="1" applyProtection="1">
      <alignment horizontal="center" vertical="center" wrapText="1"/>
    </xf>
    <xf numFmtId="0" fontId="2" fillId="0" borderId="35" xfId="3" applyNumberFormat="1" applyFont="1" applyFill="1" applyBorder="1" applyAlignment="1" applyProtection="1">
      <alignment horizontal="center" vertical="center" wrapText="1"/>
    </xf>
    <xf numFmtId="4" fontId="2" fillId="0" borderId="0" xfId="3" applyNumberFormat="1" applyFont="1" applyFill="1" applyBorder="1" applyAlignment="1" applyProtection="1">
      <alignment horizontal="center" vertical="center" wrapText="1"/>
    </xf>
    <xf numFmtId="4" fontId="2" fillId="0" borderId="21" xfId="0" applyNumberFormat="1" applyFont="1" applyFill="1" applyBorder="1" applyAlignment="1">
      <alignment horizontal="center" vertical="center"/>
    </xf>
    <xf numFmtId="4" fontId="2" fillId="0" borderId="8" xfId="3" applyNumberFormat="1" applyFont="1" applyFill="1" applyBorder="1" applyAlignment="1" applyProtection="1">
      <alignment horizontal="center" vertical="center" wrapText="1"/>
    </xf>
    <xf numFmtId="0" fontId="2" fillId="0" borderId="21" xfId="3" applyNumberFormat="1" applyFont="1" applyFill="1" applyBorder="1" applyAlignment="1" applyProtection="1">
      <alignment horizontal="center" vertical="center" wrapText="1"/>
    </xf>
    <xf numFmtId="4" fontId="2" fillId="3" borderId="0" xfId="3" applyNumberFormat="1" applyFont="1" applyFill="1" applyBorder="1" applyAlignment="1" applyProtection="1">
      <alignment horizontal="center" vertical="center" wrapText="1"/>
    </xf>
    <xf numFmtId="0" fontId="2" fillId="0" borderId="1" xfId="3" applyNumberFormat="1" applyFont="1" applyFill="1" applyBorder="1" applyAlignment="1" applyProtection="1">
      <alignment horizontal="left" vertical="center" wrapText="1" indent="1"/>
    </xf>
    <xf numFmtId="2" fontId="2" fillId="0" borderId="0" xfId="0" applyNumberFormat="1" applyFont="1"/>
    <xf numFmtId="0" fontId="2" fillId="0" borderId="1" xfId="0" applyFont="1" applyBorder="1" applyAlignment="1">
      <alignment horizontal="center" vertical="center"/>
    </xf>
    <xf numFmtId="4" fontId="2" fillId="0" borderId="1" xfId="0" applyNumberFormat="1" applyFont="1" applyBorder="1" applyAlignment="1">
      <alignment horizontal="center" vertical="center"/>
    </xf>
    <xf numFmtId="0" fontId="6" fillId="5" borderId="1" xfId="6" applyNumberFormat="1" applyFont="1" applyFill="1" applyBorder="1" applyAlignment="1">
      <alignment wrapText="1"/>
    </xf>
    <xf numFmtId="4" fontId="2" fillId="5" borderId="2" xfId="3" applyNumberFormat="1" applyFont="1" applyFill="1" applyBorder="1" applyAlignment="1" applyProtection="1">
      <alignment horizontal="center" vertical="center" wrapText="1"/>
    </xf>
    <xf numFmtId="4" fontId="2" fillId="5" borderId="36" xfId="0" applyNumberFormat="1" applyFont="1" applyFill="1" applyBorder="1"/>
    <xf numFmtId="4" fontId="2" fillId="5" borderId="6" xfId="3" applyNumberFormat="1" applyFont="1" applyFill="1" applyBorder="1" applyAlignment="1" applyProtection="1">
      <alignment horizontal="center" vertical="center" wrapText="1"/>
    </xf>
    <xf numFmtId="4" fontId="2" fillId="5" borderId="8" xfId="3" applyNumberFormat="1" applyFont="1" applyFill="1" applyBorder="1" applyAlignment="1" applyProtection="1">
      <alignment horizontal="center" vertical="center" wrapText="1"/>
    </xf>
    <xf numFmtId="4" fontId="14" fillId="5" borderId="5" xfId="3" applyNumberFormat="1" applyFont="1" applyFill="1" applyBorder="1" applyAlignment="1" applyProtection="1">
      <alignment horizontal="center" vertical="center" wrapText="1"/>
    </xf>
    <xf numFmtId="2" fontId="2" fillId="0" borderId="0" xfId="3" applyNumberFormat="1" applyFont="1" applyFill="1" applyBorder="1" applyAlignment="1" applyProtection="1">
      <alignment vertical="center" wrapText="1"/>
    </xf>
    <xf numFmtId="0" fontId="2" fillId="0" borderId="0" xfId="0" applyFont="1" applyAlignment="1">
      <alignment horizontal="left" vertical="center" wrapText="1"/>
    </xf>
    <xf numFmtId="0" fontId="2" fillId="0" borderId="2" xfId="0" applyFont="1" applyBorder="1" applyAlignment="1">
      <alignment horizontal="center" vertical="center" wrapText="1"/>
    </xf>
    <xf numFmtId="0" fontId="2" fillId="5" borderId="0" xfId="0" applyFont="1" applyFill="1"/>
    <xf numFmtId="0" fontId="3" fillId="5" borderId="0" xfId="0" applyFont="1" applyFill="1" applyAlignment="1">
      <alignment horizontal="center" vertical="center" wrapText="1"/>
    </xf>
    <xf numFmtId="0" fontId="2" fillId="5" borderId="3" xfId="0" applyFont="1" applyFill="1" applyBorder="1" applyAlignment="1">
      <alignment horizontal="center"/>
    </xf>
    <xf numFmtId="0" fontId="2" fillId="5" borderId="4" xfId="0" applyFont="1" applyFill="1" applyBorder="1" applyAlignment="1"/>
    <xf numFmtId="0" fontId="2" fillId="5" borderId="4" xfId="0" applyFont="1" applyFill="1" applyBorder="1" applyAlignment="1">
      <alignment horizontal="left" vertical="center" wrapText="1"/>
    </xf>
    <xf numFmtId="0" fontId="2" fillId="5" borderId="4" xfId="0" applyFont="1" applyFill="1" applyBorder="1" applyAlignment="1">
      <alignment horizontal="left" vertical="center" wrapText="1" indent="1"/>
    </xf>
    <xf numFmtId="0" fontId="2" fillId="5" borderId="4" xfId="0" applyFont="1" applyFill="1" applyBorder="1" applyAlignment="1">
      <alignment horizontal="left" indent="1"/>
    </xf>
    <xf numFmtId="164" fontId="6" fillId="6" borderId="27" xfId="5" applyNumberFormat="1" applyFont="1" applyFill="1" applyBorder="1" applyAlignment="1">
      <alignment wrapText="1"/>
    </xf>
    <xf numFmtId="164" fontId="6" fillId="6" borderId="27" xfId="5" applyNumberFormat="1" applyFont="1" applyFill="1" applyBorder="1" applyAlignment="1">
      <alignment vertical="center" wrapText="1"/>
    </xf>
    <xf numFmtId="0" fontId="3" fillId="5" borderId="1" xfId="0" applyFont="1" applyFill="1" applyBorder="1" applyAlignment="1">
      <alignment horizontal="center" vertical="center" wrapText="1"/>
    </xf>
    <xf numFmtId="0" fontId="6" fillId="6" borderId="27" xfId="6" applyNumberFormat="1" applyFont="1" applyFill="1" applyBorder="1" applyAlignment="1">
      <alignment wrapText="1"/>
    </xf>
    <xf numFmtId="0" fontId="2" fillId="5" borderId="12" xfId="0" applyFont="1" applyFill="1" applyBorder="1" applyAlignment="1">
      <alignment horizontal="left"/>
    </xf>
    <xf numFmtId="0" fontId="2" fillId="5" borderId="0" xfId="0" applyFont="1" applyFill="1" applyBorder="1" applyAlignment="1">
      <alignment vertical="center"/>
    </xf>
    <xf numFmtId="0" fontId="6" fillId="7" borderId="1" xfId="6" applyNumberFormat="1" applyFont="1" applyFill="1" applyBorder="1" applyAlignment="1">
      <alignment wrapText="1"/>
    </xf>
    <xf numFmtId="4" fontId="14" fillId="5" borderId="6" xfId="3" applyNumberFormat="1" applyFont="1" applyFill="1" applyBorder="1" applyAlignment="1" applyProtection="1">
      <alignment horizontal="center" vertical="center" wrapText="1"/>
    </xf>
    <xf numFmtId="4" fontId="2" fillId="5" borderId="5" xfId="3" applyNumberFormat="1" applyFont="1" applyFill="1" applyBorder="1" applyAlignment="1" applyProtection="1">
      <alignment horizontal="center" vertical="center" wrapText="1"/>
    </xf>
    <xf numFmtId="0" fontId="3" fillId="0" borderId="0" xfId="3" applyNumberFormat="1" applyFont="1" applyFill="1" applyBorder="1" applyAlignment="1" applyProtection="1">
      <alignment vertical="center" wrapText="1"/>
    </xf>
    <xf numFmtId="0" fontId="2" fillId="0" borderId="1" xfId="0" applyFont="1" applyBorder="1" applyAlignment="1">
      <alignment vertical="center" wrapText="1"/>
    </xf>
    <xf numFmtId="4" fontId="13" fillId="0" borderId="1" xfId="7" applyNumberFormat="1" applyFont="1" applyFill="1" applyBorder="1" applyAlignment="1" applyProtection="1">
      <alignment horizontal="center" vertical="center" wrapText="1"/>
    </xf>
    <xf numFmtId="49" fontId="2" fillId="0" borderId="1" xfId="3" applyNumberFormat="1" applyFont="1" applyFill="1" applyBorder="1" applyAlignment="1" applyProtection="1">
      <alignment horizontal="center" vertical="center" wrapText="1"/>
    </xf>
    <xf numFmtId="0" fontId="13" fillId="5" borderId="1" xfId="7" applyNumberFormat="1" applyFont="1" applyFill="1" applyBorder="1" applyAlignment="1" applyProtection="1">
      <alignment vertical="center" wrapText="1"/>
    </xf>
    <xf numFmtId="0" fontId="2" fillId="0" borderId="1" xfId="3" applyNumberFormat="1" applyFont="1" applyFill="1" applyBorder="1" applyAlignment="1" applyProtection="1">
      <alignment horizontal="left" vertical="center" wrapText="1"/>
    </xf>
    <xf numFmtId="4" fontId="3" fillId="0" borderId="0" xfId="3" applyNumberFormat="1" applyFont="1" applyFill="1" applyBorder="1" applyAlignment="1" applyProtection="1">
      <alignment vertical="center" wrapText="1"/>
    </xf>
    <xf numFmtId="0" fontId="2" fillId="0" borderId="0" xfId="3" applyNumberFormat="1" applyFont="1" applyFill="1" applyBorder="1" applyAlignment="1" applyProtection="1">
      <alignment horizontal="left" vertical="center" wrapText="1"/>
    </xf>
    <xf numFmtId="0" fontId="6" fillId="0" borderId="27" xfId="3" applyNumberFormat="1" applyFont="1" applyFill="1" applyBorder="1" applyAlignment="1" applyProtection="1">
      <alignment horizontal="center" vertical="center" wrapText="1"/>
    </xf>
    <xf numFmtId="0" fontId="2" fillId="0" borderId="0" xfId="1" applyFont="1" applyAlignment="1">
      <alignment horizontal="left" wrapText="1"/>
    </xf>
    <xf numFmtId="0" fontId="5" fillId="0" borderId="0" xfId="1" applyFont="1" applyFill="1" applyAlignment="1">
      <alignment horizontal="center" wrapText="1"/>
    </xf>
    <xf numFmtId="0" fontId="5" fillId="0" borderId="0" xfId="1" applyFont="1" applyAlignment="1">
      <alignment horizontal="center" vertical="center" wrapText="1"/>
    </xf>
    <xf numFmtId="0" fontId="2" fillId="0" borderId="25" xfId="3" applyNumberFormat="1" applyFont="1" applyFill="1" applyBorder="1" applyAlignment="1" applyProtection="1">
      <alignment horizontal="center" vertical="center" wrapText="1"/>
    </xf>
    <xf numFmtId="49" fontId="2" fillId="0" borderId="26" xfId="3" applyNumberFormat="1" applyFont="1" applyFill="1" applyBorder="1" applyAlignment="1" applyProtection="1">
      <alignment horizontal="center" vertical="center" wrapText="1"/>
    </xf>
    <xf numFmtId="0" fontId="2" fillId="0" borderId="20" xfId="3" applyNumberFormat="1" applyFont="1" applyFill="1" applyBorder="1" applyAlignment="1" applyProtection="1">
      <alignment horizontal="center" vertical="center" wrapText="1"/>
    </xf>
    <xf numFmtId="0" fontId="2" fillId="0" borderId="0" xfId="1" applyFont="1" applyAlignment="1">
      <alignment horizontal="center" vertical="top" wrapText="1"/>
    </xf>
    <xf numFmtId="0" fontId="5" fillId="0" borderId="0" xfId="0" applyNumberFormat="1" applyFont="1" applyAlignment="1">
      <alignment horizontal="center" wrapText="1"/>
    </xf>
    <xf numFmtId="0" fontId="2" fillId="0" borderId="21" xfId="3" applyNumberFormat="1" applyFont="1" applyFill="1" applyBorder="1" applyAlignment="1" applyProtection="1">
      <alignment horizontal="center" vertical="center" wrapText="1"/>
    </xf>
    <xf numFmtId="0" fontId="2" fillId="0" borderId="2" xfId="3" applyNumberFormat="1" applyFont="1" applyFill="1" applyBorder="1" applyAlignment="1" applyProtection="1">
      <alignment horizontal="center" vertical="center" wrapText="1"/>
    </xf>
    <xf numFmtId="0" fontId="5" fillId="0" borderId="0" xfId="0" applyNumberFormat="1" applyFont="1" applyAlignment="1">
      <alignment horizontal="center" vertical="center" wrapText="1"/>
    </xf>
    <xf numFmtId="0" fontId="2" fillId="0" borderId="0" xfId="0" applyNumberFormat="1" applyFont="1" applyAlignment="1">
      <alignment horizontal="left" vertical="top" wrapText="1"/>
    </xf>
    <xf numFmtId="0" fontId="5" fillId="5" borderId="0" xfId="0" applyFont="1" applyFill="1" applyAlignment="1">
      <alignment horizontal="center" wrapText="1"/>
    </xf>
    <xf numFmtId="0" fontId="5" fillId="0" borderId="0" xfId="0" applyFont="1" applyAlignment="1">
      <alignment horizontal="center" vertical="center" wrapText="1"/>
    </xf>
    <xf numFmtId="0" fontId="2" fillId="0" borderId="0" xfId="0" applyFont="1" applyAlignment="1">
      <alignment horizontal="center" vertical="top" wrapText="1"/>
    </xf>
    <xf numFmtId="0" fontId="2" fillId="0" borderId="1" xfId="3" applyNumberFormat="1" applyFont="1" applyFill="1" applyBorder="1" applyAlignment="1" applyProtection="1">
      <alignment horizontal="center" vertical="center" wrapText="1"/>
    </xf>
    <xf numFmtId="49" fontId="2" fillId="0" borderId="1" xfId="3" applyNumberFormat="1" applyFont="1" applyFill="1" applyBorder="1" applyAlignment="1" applyProtection="1">
      <alignment horizontal="center" vertical="center" wrapText="1"/>
    </xf>
    <xf numFmtId="0" fontId="4" fillId="2" borderId="11" xfId="0" applyFont="1" applyFill="1" applyBorder="1" applyAlignment="1">
      <alignment horizontal="center"/>
    </xf>
    <xf numFmtId="0" fontId="4" fillId="2" borderId="22" xfId="0" applyFont="1" applyFill="1" applyBorder="1" applyAlignment="1">
      <alignment horizontal="center"/>
    </xf>
    <xf numFmtId="0" fontId="4" fillId="2" borderId="23" xfId="0" applyFont="1" applyFill="1" applyBorder="1" applyAlignment="1">
      <alignment horizontal="center"/>
    </xf>
    <xf numFmtId="0" fontId="4" fillId="2" borderId="0" xfId="0" applyFont="1" applyFill="1" applyBorder="1" applyAlignment="1">
      <alignment horizontal="center"/>
    </xf>
    <xf numFmtId="0" fontId="4" fillId="2" borderId="24" xfId="0" applyFont="1" applyFill="1" applyBorder="1" applyAlignment="1">
      <alignment horizontal="center"/>
    </xf>
    <xf numFmtId="0" fontId="4" fillId="2" borderId="13" xfId="0" applyFont="1" applyFill="1" applyBorder="1" applyAlignment="1">
      <alignment horizontal="center"/>
    </xf>
    <xf numFmtId="0" fontId="2" fillId="0" borderId="0" xfId="0" applyFont="1" applyAlignment="1">
      <alignment horizontal="left" wrapText="1"/>
    </xf>
    <xf numFmtId="0" fontId="5" fillId="0" borderId="0" xfId="0" applyFont="1" applyAlignment="1">
      <alignment horizontal="center" wrapText="1"/>
    </xf>
    <xf numFmtId="0" fontId="2" fillId="0" borderId="0" xfId="0" applyFont="1" applyAlignment="1">
      <alignment horizontal="left" vertical="center" wrapText="1"/>
    </xf>
    <xf numFmtId="0" fontId="2" fillId="0" borderId="2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5" borderId="21" xfId="0" applyFont="1" applyFill="1" applyBorder="1" applyAlignment="1">
      <alignment horizontal="center" vertical="center" wrapText="1"/>
    </xf>
    <xf numFmtId="0" fontId="2" fillId="5" borderId="2" xfId="0" applyFont="1" applyFill="1" applyBorder="1" applyAlignment="1">
      <alignment horizontal="center" vertical="center" wrapText="1"/>
    </xf>
  </cellXfs>
  <cellStyles count="8">
    <cellStyle name="Excel Built-in Normal" xfId="1"/>
    <cellStyle name="Excel Built-in Normal 2" xfId="5"/>
    <cellStyle name="Excel Built-in Normal 4" xfId="6"/>
    <cellStyle name="Значение_GRO.2008" xfId="4"/>
    <cellStyle name="Обычный" xfId="0" builtinId="0"/>
    <cellStyle name="Обычный_ФАКТ" xfId="2"/>
    <cellStyle name="Обычный_ФАКТ 2" xfId="3"/>
    <cellStyle name="Обычный_ФАКТ 2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3"/>
  <sheetViews>
    <sheetView view="pageBreakPreview" zoomScale="85" zoomScaleNormal="100" zoomScaleSheetLayoutView="85" workbookViewId="0">
      <selection activeCell="K24" sqref="K24"/>
    </sheetView>
  </sheetViews>
  <sheetFormatPr defaultColWidth="16.28515625" defaultRowHeight="12.75" x14ac:dyDescent="0.2"/>
  <cols>
    <col min="1" max="1" width="56.85546875" style="72" customWidth="1"/>
    <col min="2" max="2" width="9.140625" style="72" customWidth="1"/>
    <col min="3" max="3" width="41.42578125" style="73" customWidth="1"/>
    <col min="4" max="4" width="22.28515625" style="73" customWidth="1"/>
    <col min="5" max="5" width="19.85546875" style="17" customWidth="1"/>
    <col min="6" max="6" width="20.85546875" style="17" customWidth="1"/>
    <col min="7" max="7" width="7.7109375" style="17" customWidth="1"/>
    <col min="8" max="8" width="15.28515625" style="17" customWidth="1"/>
    <col min="9" max="251" width="7.7109375" style="17" customWidth="1"/>
    <col min="252" max="252" width="71" style="17" customWidth="1"/>
    <col min="253" max="253" width="6.28515625" style="17" customWidth="1"/>
    <col min="254" max="254" width="18" style="17" customWidth="1"/>
    <col min="255" max="16384" width="16.28515625" style="17"/>
  </cols>
  <sheetData>
    <row r="1" spans="1:15" ht="15.75" x14ac:dyDescent="0.25">
      <c r="F1" s="74" t="s">
        <v>0</v>
      </c>
    </row>
    <row r="2" spans="1:15" ht="15.75" x14ac:dyDescent="0.25">
      <c r="F2" s="74" t="s">
        <v>1</v>
      </c>
    </row>
    <row r="3" spans="1:15" ht="15.75" x14ac:dyDescent="0.25">
      <c r="F3" s="74" t="s">
        <v>93</v>
      </c>
    </row>
    <row r="4" spans="1:15" ht="27" customHeight="1" x14ac:dyDescent="0.25">
      <c r="F4" s="74"/>
    </row>
    <row r="5" spans="1:15" ht="20.25" customHeight="1" x14ac:dyDescent="0.25">
      <c r="A5" s="170" t="s">
        <v>126</v>
      </c>
      <c r="B5" s="170"/>
      <c r="C5" s="170"/>
      <c r="D5" s="170"/>
      <c r="E5" s="170"/>
      <c r="F5" s="170"/>
      <c r="I5" s="18"/>
    </row>
    <row r="6" spans="1:15" ht="15" customHeight="1" x14ac:dyDescent="0.25">
      <c r="A6" s="75"/>
      <c r="B6" s="75"/>
      <c r="C6" s="175" t="s">
        <v>47</v>
      </c>
      <c r="D6" s="175"/>
      <c r="E6" s="175"/>
      <c r="F6" s="76"/>
    </row>
    <row r="7" spans="1:15" ht="15.75" customHeight="1" x14ac:dyDescent="0.2">
      <c r="A7" s="171" t="s">
        <v>50</v>
      </c>
      <c r="B7" s="171"/>
      <c r="C7" s="171"/>
      <c r="D7" s="171"/>
      <c r="E7" s="171"/>
      <c r="F7" s="171"/>
    </row>
    <row r="8" spans="1:15" ht="15.75" x14ac:dyDescent="0.2">
      <c r="A8" s="77"/>
      <c r="B8" s="77"/>
      <c r="C8" s="77"/>
      <c r="D8" s="77"/>
      <c r="E8" s="77"/>
      <c r="F8" s="77"/>
    </row>
    <row r="9" spans="1:15" ht="12.75" customHeight="1" x14ac:dyDescent="0.2">
      <c r="A9" s="172" t="s">
        <v>74</v>
      </c>
      <c r="B9" s="173" t="s">
        <v>3</v>
      </c>
      <c r="C9" s="173" t="s">
        <v>91</v>
      </c>
      <c r="D9" s="172" t="s">
        <v>48</v>
      </c>
      <c r="E9" s="174" t="s">
        <v>49</v>
      </c>
      <c r="F9" s="172" t="s">
        <v>161</v>
      </c>
      <c r="O9" s="18"/>
    </row>
    <row r="10" spans="1:15" s="18" customFormat="1" ht="94.5" customHeight="1" x14ac:dyDescent="0.2">
      <c r="A10" s="172"/>
      <c r="B10" s="173"/>
      <c r="C10" s="173"/>
      <c r="D10" s="172"/>
      <c r="E10" s="174"/>
      <c r="F10" s="172"/>
    </row>
    <row r="11" spans="1:15" s="18" customFormat="1" x14ac:dyDescent="0.2">
      <c r="A11" s="78">
        <v>1</v>
      </c>
      <c r="B11" s="79" t="s">
        <v>19</v>
      </c>
      <c r="C11" s="80" t="s">
        <v>4</v>
      </c>
      <c r="D11" s="81" t="s">
        <v>5</v>
      </c>
      <c r="E11" s="81" t="s">
        <v>6</v>
      </c>
      <c r="F11" s="81" t="s">
        <v>7</v>
      </c>
    </row>
    <row r="12" spans="1:15" s="18" customFormat="1" ht="49.5" customHeight="1" x14ac:dyDescent="0.2">
      <c r="A12" s="82" t="s">
        <v>95</v>
      </c>
      <c r="B12" s="81" t="s">
        <v>21</v>
      </c>
      <c r="C12" s="81"/>
      <c r="D12" s="81"/>
      <c r="E12" s="83"/>
      <c r="F12" s="83"/>
    </row>
    <row r="13" spans="1:15" s="18" customFormat="1" ht="13.5" customHeight="1" thickBot="1" x14ac:dyDescent="0.25">
      <c r="A13" s="84" t="s">
        <v>96</v>
      </c>
      <c r="B13" s="85" t="s">
        <v>22</v>
      </c>
      <c r="C13" s="168" t="s">
        <v>142</v>
      </c>
      <c r="D13" s="85"/>
      <c r="E13" s="86"/>
      <c r="F13" s="87"/>
    </row>
    <row r="14" spans="1:15" ht="12.75" customHeight="1" x14ac:dyDescent="0.2">
      <c r="A14" s="88" t="s">
        <v>97</v>
      </c>
      <c r="B14" s="89" t="s">
        <v>23</v>
      </c>
      <c r="C14" s="168"/>
      <c r="D14" s="89" t="s">
        <v>138</v>
      </c>
      <c r="E14" s="90">
        <v>228.08</v>
      </c>
      <c r="F14" s="91">
        <f>36.77+9.19</f>
        <v>45.96</v>
      </c>
      <c r="H14" s="141"/>
    </row>
    <row r="15" spans="1:15" ht="13.5" customHeight="1" thickBot="1" x14ac:dyDescent="0.25">
      <c r="A15" s="92" t="s">
        <v>98</v>
      </c>
      <c r="B15" s="85" t="s">
        <v>24</v>
      </c>
      <c r="C15" s="168"/>
      <c r="D15" s="93"/>
      <c r="E15" s="87">
        <v>0</v>
      </c>
      <c r="F15" s="87"/>
      <c r="H15" s="141"/>
    </row>
    <row r="16" spans="1:15" x14ac:dyDescent="0.2">
      <c r="A16" s="88" t="s">
        <v>99</v>
      </c>
      <c r="B16" s="89" t="s">
        <v>25</v>
      </c>
      <c r="C16" s="168"/>
      <c r="D16" s="89" t="s">
        <v>138</v>
      </c>
      <c r="E16" s="90">
        <v>322.94</v>
      </c>
      <c r="F16" s="94">
        <v>45.96</v>
      </c>
      <c r="H16" s="141"/>
    </row>
    <row r="17" spans="1:8" ht="12.75" customHeight="1" x14ac:dyDescent="0.2">
      <c r="A17" s="95" t="s">
        <v>98</v>
      </c>
      <c r="B17" s="81" t="s">
        <v>26</v>
      </c>
      <c r="C17" s="168"/>
      <c r="D17" s="96"/>
      <c r="E17" s="97">
        <v>0</v>
      </c>
      <c r="F17" s="97"/>
      <c r="H17" s="141"/>
    </row>
    <row r="18" spans="1:8" ht="13.5" customHeight="1" thickBot="1" x14ac:dyDescent="0.25">
      <c r="A18" s="92" t="s">
        <v>100</v>
      </c>
      <c r="B18" s="85" t="s">
        <v>27</v>
      </c>
      <c r="C18" s="168"/>
      <c r="D18" s="85" t="s">
        <v>138</v>
      </c>
      <c r="E18" s="98">
        <v>322.94</v>
      </c>
      <c r="F18" s="99">
        <v>45.96</v>
      </c>
      <c r="H18" s="141"/>
    </row>
    <row r="19" spans="1:8" x14ac:dyDescent="0.2">
      <c r="A19" s="91" t="s">
        <v>101</v>
      </c>
      <c r="B19" s="89" t="s">
        <v>29</v>
      </c>
      <c r="C19" s="168"/>
      <c r="D19" s="89" t="s">
        <v>138</v>
      </c>
      <c r="E19" s="90">
        <v>456.44</v>
      </c>
      <c r="F19" s="94">
        <v>45.96</v>
      </c>
      <c r="H19" s="141"/>
    </row>
    <row r="20" spans="1:8" ht="12.75" customHeight="1" x14ac:dyDescent="0.2">
      <c r="A20" s="95" t="s">
        <v>98</v>
      </c>
      <c r="B20" s="81" t="s">
        <v>20</v>
      </c>
      <c r="C20" s="168"/>
      <c r="D20" s="96"/>
      <c r="E20" s="97">
        <v>0</v>
      </c>
      <c r="F20" s="97"/>
      <c r="H20" s="141"/>
    </row>
    <row r="21" spans="1:8" ht="12.75" customHeight="1" x14ac:dyDescent="0.2">
      <c r="A21" s="95" t="s">
        <v>100</v>
      </c>
      <c r="B21" s="81" t="s">
        <v>30</v>
      </c>
      <c r="C21" s="168"/>
      <c r="D21" s="81" t="s">
        <v>138</v>
      </c>
      <c r="E21" s="100">
        <v>423.86</v>
      </c>
      <c r="F21" s="97">
        <v>45.96</v>
      </c>
      <c r="H21" s="141"/>
    </row>
    <row r="22" spans="1:8" s="20" customFormat="1" ht="13.5" customHeight="1" thickBot="1" x14ac:dyDescent="0.25">
      <c r="A22" s="92" t="s">
        <v>102</v>
      </c>
      <c r="B22" s="85" t="s">
        <v>41</v>
      </c>
      <c r="C22" s="168"/>
      <c r="D22" s="85" t="s">
        <v>138</v>
      </c>
      <c r="E22" s="98">
        <v>0</v>
      </c>
      <c r="F22" s="99"/>
      <c r="H22" s="141"/>
    </row>
    <row r="23" spans="1:8" x14ac:dyDescent="0.2">
      <c r="A23" s="91" t="s">
        <v>103</v>
      </c>
      <c r="B23" s="89" t="s">
        <v>42</v>
      </c>
      <c r="C23" s="168"/>
      <c r="D23" s="89" t="s">
        <v>138</v>
      </c>
      <c r="E23" s="90">
        <v>464.23</v>
      </c>
      <c r="F23" s="94">
        <v>45.96</v>
      </c>
      <c r="H23" s="141"/>
    </row>
    <row r="24" spans="1:8" ht="39.75" customHeight="1" x14ac:dyDescent="0.2">
      <c r="A24" s="95" t="s">
        <v>98</v>
      </c>
      <c r="B24" s="81" t="s">
        <v>43</v>
      </c>
      <c r="C24" s="168"/>
      <c r="D24" s="96"/>
      <c r="E24" s="97">
        <v>0</v>
      </c>
      <c r="F24" s="97"/>
      <c r="H24" s="141"/>
    </row>
    <row r="25" spans="1:8" ht="12.75" customHeight="1" x14ac:dyDescent="0.2">
      <c r="A25" s="95" t="s">
        <v>100</v>
      </c>
      <c r="B25" s="81" t="s">
        <v>44</v>
      </c>
      <c r="C25" s="168"/>
      <c r="D25" s="81" t="s">
        <v>138</v>
      </c>
      <c r="E25" s="100">
        <v>429.92</v>
      </c>
      <c r="F25" s="97">
        <v>45.96</v>
      </c>
      <c r="H25" s="141"/>
    </row>
    <row r="26" spans="1:8" ht="26.25" customHeight="1" thickBot="1" x14ac:dyDescent="0.25">
      <c r="A26" s="92" t="s">
        <v>102</v>
      </c>
      <c r="B26" s="85" t="s">
        <v>45</v>
      </c>
      <c r="C26" s="168"/>
      <c r="D26" s="85" t="s">
        <v>138</v>
      </c>
      <c r="E26" s="98">
        <v>0</v>
      </c>
      <c r="F26" s="99"/>
      <c r="H26" s="141"/>
    </row>
    <row r="27" spans="1:8" ht="26.25" customHeight="1" x14ac:dyDescent="0.2">
      <c r="A27" s="91" t="s">
        <v>104</v>
      </c>
      <c r="B27" s="89" t="s">
        <v>78</v>
      </c>
      <c r="C27" s="168"/>
      <c r="D27" s="89" t="s">
        <v>138</v>
      </c>
      <c r="E27" s="90">
        <v>512.66999999999996</v>
      </c>
      <c r="F27" s="94">
        <v>45.96</v>
      </c>
      <c r="H27" s="141"/>
    </row>
    <row r="28" spans="1:8" x14ac:dyDescent="0.2">
      <c r="A28" s="95" t="s">
        <v>98</v>
      </c>
      <c r="B28" s="81" t="s">
        <v>79</v>
      </c>
      <c r="C28" s="168"/>
      <c r="D28" s="96"/>
      <c r="E28" s="97">
        <v>0</v>
      </c>
      <c r="F28" s="97"/>
      <c r="H28" s="141"/>
    </row>
    <row r="29" spans="1:8" x14ac:dyDescent="0.2">
      <c r="A29" s="95" t="s">
        <v>100</v>
      </c>
      <c r="B29" s="81" t="s">
        <v>80</v>
      </c>
      <c r="C29" s="168"/>
      <c r="D29" s="81" t="s">
        <v>138</v>
      </c>
      <c r="E29" s="100">
        <v>524.78</v>
      </c>
      <c r="F29" s="97">
        <v>45.96</v>
      </c>
      <c r="H29" s="141"/>
    </row>
    <row r="30" spans="1:8" ht="13.5" thickBot="1" x14ac:dyDescent="0.25">
      <c r="A30" s="92" t="s">
        <v>102</v>
      </c>
      <c r="B30" s="85" t="s">
        <v>81</v>
      </c>
      <c r="C30" s="168"/>
      <c r="D30" s="85" t="s">
        <v>138</v>
      </c>
      <c r="E30" s="98">
        <v>0</v>
      </c>
      <c r="F30" s="99"/>
      <c r="H30" s="141"/>
    </row>
    <row r="31" spans="1:8" x14ac:dyDescent="0.2">
      <c r="A31" s="91" t="s">
        <v>105</v>
      </c>
      <c r="B31" s="89" t="s">
        <v>82</v>
      </c>
      <c r="C31" s="168"/>
      <c r="D31" s="89" t="s">
        <v>138</v>
      </c>
      <c r="E31" s="90">
        <v>589.37</v>
      </c>
      <c r="F31" s="91">
        <v>45.96</v>
      </c>
      <c r="H31" s="141"/>
    </row>
    <row r="32" spans="1:8" x14ac:dyDescent="0.2">
      <c r="A32" s="95" t="s">
        <v>98</v>
      </c>
      <c r="B32" s="81" t="s">
        <v>83</v>
      </c>
      <c r="C32" s="168"/>
      <c r="D32" s="96"/>
      <c r="E32" s="83">
        <v>0</v>
      </c>
      <c r="F32" s="83"/>
      <c r="H32" s="141"/>
    </row>
    <row r="33" spans="1:8" x14ac:dyDescent="0.2">
      <c r="A33" s="95" t="s">
        <v>100</v>
      </c>
      <c r="B33" s="81" t="s">
        <v>106</v>
      </c>
      <c r="C33" s="168"/>
      <c r="D33" s="81" t="s">
        <v>138</v>
      </c>
      <c r="E33" s="100">
        <v>589.37</v>
      </c>
      <c r="F33" s="83">
        <v>45.96</v>
      </c>
      <c r="H33" s="141"/>
    </row>
    <row r="34" spans="1:8" ht="13.5" thickBot="1" x14ac:dyDescent="0.25">
      <c r="A34" s="92" t="s">
        <v>102</v>
      </c>
      <c r="B34" s="85" t="s">
        <v>107</v>
      </c>
      <c r="C34" s="168"/>
      <c r="D34" s="85" t="s">
        <v>138</v>
      </c>
      <c r="E34" s="98">
        <v>0</v>
      </c>
      <c r="F34" s="87"/>
      <c r="H34" s="141"/>
    </row>
    <row r="35" spans="1:8" ht="13.5" thickBot="1" x14ac:dyDescent="0.25">
      <c r="A35" s="101" t="s">
        <v>108</v>
      </c>
      <c r="B35" s="102" t="s">
        <v>109</v>
      </c>
      <c r="C35" s="168"/>
      <c r="D35" s="102" t="s">
        <v>138</v>
      </c>
      <c r="E35" s="103">
        <v>802.86</v>
      </c>
      <c r="F35" s="104"/>
    </row>
    <row r="36" spans="1:8" ht="15.75" x14ac:dyDescent="0.2">
      <c r="A36" s="43"/>
      <c r="B36" s="25"/>
      <c r="C36" s="44"/>
      <c r="D36" s="25"/>
      <c r="E36" s="45"/>
    </row>
    <row r="37" spans="1:8" ht="13.5" customHeight="1" x14ac:dyDescent="0.2">
      <c r="A37" s="167" t="s">
        <v>162</v>
      </c>
      <c r="B37" s="167"/>
      <c r="C37" s="167"/>
      <c r="D37" s="167"/>
      <c r="E37" s="167"/>
      <c r="F37" s="167"/>
    </row>
    <row r="38" spans="1:8" ht="30.75" customHeight="1" x14ac:dyDescent="0.2">
      <c r="A38" s="167"/>
      <c r="B38" s="167"/>
      <c r="C38" s="167"/>
      <c r="D38" s="167"/>
      <c r="E38" s="167"/>
      <c r="F38" s="167"/>
    </row>
    <row r="39" spans="1:8" x14ac:dyDescent="0.2">
      <c r="A39" s="105"/>
      <c r="B39" s="25"/>
      <c r="C39" s="25"/>
      <c r="D39" s="25"/>
    </row>
    <row r="40" spans="1:8" x14ac:dyDescent="0.2">
      <c r="A40" s="72" t="s">
        <v>9</v>
      </c>
    </row>
    <row r="41" spans="1:8" ht="25.5" customHeight="1" x14ac:dyDescent="0.2">
      <c r="A41" s="169" t="s">
        <v>85</v>
      </c>
      <c r="B41" s="169"/>
      <c r="C41" s="169"/>
      <c r="D41" s="169"/>
      <c r="E41" s="169"/>
      <c r="F41" s="169"/>
    </row>
    <row r="42" spans="1:8" ht="12.75" customHeight="1" x14ac:dyDescent="0.2">
      <c r="A42" s="169" t="s">
        <v>92</v>
      </c>
      <c r="B42" s="169"/>
      <c r="C42" s="169"/>
      <c r="D42" s="169"/>
      <c r="E42" s="169"/>
      <c r="F42" s="169"/>
    </row>
    <row r="43" spans="1:8" ht="24" customHeight="1" x14ac:dyDescent="0.2">
      <c r="A43" s="169"/>
      <c r="B43" s="169"/>
      <c r="C43" s="169"/>
      <c r="D43" s="169"/>
      <c r="E43" s="169"/>
      <c r="F43" s="169"/>
    </row>
  </sheetData>
  <mergeCells count="14">
    <mergeCell ref="A5:F5"/>
    <mergeCell ref="A7:F7"/>
    <mergeCell ref="A9:A10"/>
    <mergeCell ref="C9:C10"/>
    <mergeCell ref="D9:D10"/>
    <mergeCell ref="E9:E10"/>
    <mergeCell ref="F9:F10"/>
    <mergeCell ref="B9:B10"/>
    <mergeCell ref="C6:E6"/>
    <mergeCell ref="A37:F38"/>
    <mergeCell ref="C13:C35"/>
    <mergeCell ref="A42:F42"/>
    <mergeCell ref="A43:F43"/>
    <mergeCell ref="A41:F41"/>
  </mergeCells>
  <phoneticPr fontId="0" type="noConversion"/>
  <pageMargins left="0.70866141732283472" right="0.70866141732283472" top="0.74803149606299213" bottom="0.74803149606299213" header="0.31496062992125984" footer="0.31496062992125984"/>
  <pageSetup paperSize="9" scale="63" orientation="landscape" r:id="rId1"/>
  <headerFooter>
    <oddFooter>&amp;C3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view="pageBreakPreview" zoomScaleNormal="100" zoomScaleSheetLayoutView="100" workbookViewId="0">
      <selection activeCell="G26" sqref="G26"/>
    </sheetView>
  </sheetViews>
  <sheetFormatPr defaultColWidth="16.42578125" defaultRowHeight="12.75" x14ac:dyDescent="0.2"/>
  <cols>
    <col min="1" max="1" width="58.7109375" style="1" customWidth="1"/>
    <col min="2" max="2" width="7.5703125" style="16" customWidth="1"/>
    <col min="3" max="3" width="12.85546875" style="16" customWidth="1"/>
    <col min="4" max="4" width="19.5703125" style="16" customWidth="1"/>
    <col min="5" max="5" width="8.85546875" style="16" customWidth="1"/>
    <col min="6" max="6" width="11.28515625" style="17" customWidth="1"/>
    <col min="7" max="243" width="7.7109375" style="17" customWidth="1"/>
    <col min="244" max="244" width="71" style="17" customWidth="1"/>
    <col min="245" max="245" width="6.28515625" style="17" customWidth="1"/>
    <col min="246" max="246" width="18" style="17" customWidth="1"/>
    <col min="247" max="247" width="16.28515625" style="17" customWidth="1"/>
    <col min="248" max="16384" width="16.42578125" style="17"/>
  </cols>
  <sheetData>
    <row r="1" spans="1:5" ht="15.75" x14ac:dyDescent="0.25">
      <c r="D1" s="15" t="s">
        <v>63</v>
      </c>
    </row>
    <row r="2" spans="1:5" ht="15.75" x14ac:dyDescent="0.25">
      <c r="D2" s="15" t="s">
        <v>1</v>
      </c>
    </row>
    <row r="3" spans="1:5" ht="15.75" x14ac:dyDescent="0.25">
      <c r="D3" s="15" t="s">
        <v>94</v>
      </c>
    </row>
    <row r="6" spans="1:5" ht="37.5" customHeight="1" x14ac:dyDescent="0.2"/>
    <row r="7" spans="1:5" ht="44.25" customHeight="1" x14ac:dyDescent="0.25">
      <c r="A7" s="176" t="s">
        <v>139</v>
      </c>
      <c r="B7" s="176"/>
      <c r="C7" s="176"/>
      <c r="D7" s="176"/>
      <c r="E7" s="107"/>
    </row>
    <row r="8" spans="1:5" ht="15" customHeight="1" x14ac:dyDescent="0.2">
      <c r="A8" s="180" t="s">
        <v>64</v>
      </c>
      <c r="B8" s="180"/>
      <c r="C8" s="180"/>
      <c r="D8" s="180"/>
      <c r="E8" s="108"/>
    </row>
    <row r="9" spans="1:5" ht="15.75" customHeight="1" x14ac:dyDescent="0.2">
      <c r="A9" s="179" t="s">
        <v>62</v>
      </c>
      <c r="B9" s="179"/>
      <c r="C9" s="179"/>
      <c r="D9" s="179"/>
      <c r="E9" s="109"/>
    </row>
    <row r="10" spans="1:5" ht="12.75" customHeight="1" x14ac:dyDescent="0.2">
      <c r="A10" s="110"/>
      <c r="B10" s="110"/>
      <c r="C10" s="110"/>
      <c r="D10" s="110"/>
      <c r="E10" s="110"/>
    </row>
    <row r="11" spans="1:5" x14ac:dyDescent="0.2">
      <c r="A11" s="177" t="s">
        <v>8</v>
      </c>
      <c r="B11" s="177" t="s">
        <v>3</v>
      </c>
      <c r="C11" s="177" t="s">
        <v>65</v>
      </c>
      <c r="D11" s="177" t="s">
        <v>18</v>
      </c>
      <c r="E11" s="18"/>
    </row>
    <row r="12" spans="1:5" x14ac:dyDescent="0.2">
      <c r="A12" s="178"/>
      <c r="B12" s="178"/>
      <c r="C12" s="178"/>
      <c r="D12" s="178"/>
      <c r="E12" s="18"/>
    </row>
    <row r="13" spans="1:5" x14ac:dyDescent="0.2">
      <c r="A13" s="19">
        <v>1</v>
      </c>
      <c r="B13" s="111" t="s">
        <v>19</v>
      </c>
      <c r="C13" s="19" t="s">
        <v>4</v>
      </c>
      <c r="D13" s="106" t="s">
        <v>5</v>
      </c>
      <c r="E13" s="18"/>
    </row>
    <row r="14" spans="1:5" ht="15.75" x14ac:dyDescent="0.2">
      <c r="A14" s="22" t="s">
        <v>66</v>
      </c>
      <c r="B14" s="112" t="s">
        <v>21</v>
      </c>
      <c r="C14" s="123" t="s">
        <v>67</v>
      </c>
      <c r="D14" s="127">
        <v>2041446.6240000001</v>
      </c>
      <c r="E14" s="18"/>
    </row>
    <row r="15" spans="1:5" x14ac:dyDescent="0.2">
      <c r="A15" s="23" t="s">
        <v>39</v>
      </c>
      <c r="B15" s="113" t="s">
        <v>22</v>
      </c>
      <c r="C15" s="124" t="s">
        <v>69</v>
      </c>
      <c r="D15" s="128">
        <v>1104077.4180000001</v>
      </c>
      <c r="E15" s="18"/>
    </row>
    <row r="16" spans="1:5" x14ac:dyDescent="0.2">
      <c r="A16" s="115" t="s">
        <v>38</v>
      </c>
      <c r="B16" s="113" t="s">
        <v>23</v>
      </c>
      <c r="C16" s="124" t="s">
        <v>68</v>
      </c>
      <c r="D16" s="128">
        <v>1105712.06</v>
      </c>
      <c r="E16" s="126"/>
    </row>
    <row r="17" spans="1:5" x14ac:dyDescent="0.2">
      <c r="A17" s="21" t="s">
        <v>84</v>
      </c>
      <c r="B17" s="113" t="s">
        <v>24</v>
      </c>
      <c r="C17" s="124" t="s">
        <v>68</v>
      </c>
      <c r="D17" s="128">
        <v>77926.98</v>
      </c>
      <c r="E17" s="126"/>
    </row>
    <row r="18" spans="1:5" x14ac:dyDescent="0.2">
      <c r="A18" s="21" t="s">
        <v>32</v>
      </c>
      <c r="B18" s="113" t="s">
        <v>25</v>
      </c>
      <c r="C18" s="124" t="s">
        <v>68</v>
      </c>
      <c r="D18" s="128">
        <f>415371.86+123816.5</f>
        <v>539188.36</v>
      </c>
      <c r="E18" s="66"/>
    </row>
    <row r="19" spans="1:5" x14ac:dyDescent="0.2">
      <c r="A19" s="21" t="s">
        <v>33</v>
      </c>
      <c r="B19" s="113" t="s">
        <v>26</v>
      </c>
      <c r="C19" s="124" t="s">
        <v>68</v>
      </c>
      <c r="D19" s="128">
        <v>160661.46</v>
      </c>
      <c r="E19" s="126"/>
    </row>
    <row r="20" spans="1:5" x14ac:dyDescent="0.2">
      <c r="A20" s="21" t="s">
        <v>52</v>
      </c>
      <c r="B20" s="113" t="s">
        <v>27</v>
      </c>
      <c r="C20" s="124" t="s">
        <v>68</v>
      </c>
      <c r="D20" s="128">
        <v>197943.39</v>
      </c>
      <c r="E20" s="18"/>
    </row>
    <row r="21" spans="1:5" x14ac:dyDescent="0.2">
      <c r="A21" s="21" t="s">
        <v>34</v>
      </c>
      <c r="B21" s="113" t="s">
        <v>28</v>
      </c>
      <c r="C21" s="124" t="s">
        <v>68</v>
      </c>
      <c r="D21" s="128">
        <v>27746.35</v>
      </c>
      <c r="E21" s="18"/>
    </row>
    <row r="22" spans="1:5" x14ac:dyDescent="0.2">
      <c r="A22" s="21" t="s">
        <v>35</v>
      </c>
      <c r="B22" s="113" t="s">
        <v>29</v>
      </c>
      <c r="C22" s="124" t="s">
        <v>68</v>
      </c>
      <c r="D22" s="128">
        <v>1761.64</v>
      </c>
      <c r="E22" s="18"/>
    </row>
    <row r="23" spans="1:5" x14ac:dyDescent="0.2">
      <c r="A23" s="21" t="s">
        <v>36</v>
      </c>
      <c r="B23" s="113" t="s">
        <v>20</v>
      </c>
      <c r="C23" s="124" t="s">
        <v>68</v>
      </c>
      <c r="D23" s="128">
        <v>100483.88000000011</v>
      </c>
      <c r="E23" s="18"/>
    </row>
    <row r="24" spans="1:5" x14ac:dyDescent="0.2">
      <c r="A24" s="116" t="s">
        <v>37</v>
      </c>
      <c r="B24" s="117" t="s">
        <v>30</v>
      </c>
      <c r="C24" s="125" t="s">
        <v>70</v>
      </c>
      <c r="D24" s="136">
        <v>1450</v>
      </c>
      <c r="E24" s="18"/>
    </row>
    <row r="25" spans="1:5" x14ac:dyDescent="0.2">
      <c r="A25" s="119"/>
      <c r="B25" s="120"/>
      <c r="C25" s="120"/>
      <c r="D25" s="137"/>
      <c r="E25" s="121"/>
    </row>
    <row r="26" spans="1:5" x14ac:dyDescent="0.2">
      <c r="A26" s="21" t="s">
        <v>86</v>
      </c>
      <c r="B26" s="113" t="s">
        <v>41</v>
      </c>
      <c r="C26" s="114" t="s">
        <v>71</v>
      </c>
      <c r="D26" s="159">
        <v>18012.099999999999</v>
      </c>
      <c r="E26" s="18"/>
    </row>
    <row r="27" spans="1:5" x14ac:dyDescent="0.2">
      <c r="A27" s="33" t="s">
        <v>87</v>
      </c>
      <c r="B27" s="122" t="s">
        <v>42</v>
      </c>
      <c r="C27" s="118" t="s">
        <v>70</v>
      </c>
      <c r="D27" s="138">
        <f>'П3 потребит. характеристики'!C14</f>
        <v>1921</v>
      </c>
      <c r="E27" s="18"/>
    </row>
    <row r="28" spans="1:5" x14ac:dyDescent="0.2">
      <c r="A28" s="17"/>
      <c r="B28" s="110"/>
      <c r="C28" s="110"/>
      <c r="D28" s="110"/>
      <c r="E28" s="110"/>
    </row>
    <row r="29" spans="1:5" ht="37.5" customHeight="1" x14ac:dyDescent="0.2">
      <c r="A29" s="167" t="s">
        <v>88</v>
      </c>
      <c r="B29" s="167"/>
      <c r="C29" s="167"/>
      <c r="D29" s="167"/>
      <c r="E29" s="17"/>
    </row>
    <row r="30" spans="1:5" x14ac:dyDescent="0.2">
      <c r="A30" s="110"/>
      <c r="B30" s="110"/>
      <c r="C30" s="110"/>
      <c r="D30" s="110"/>
      <c r="E30" s="110"/>
    </row>
    <row r="31" spans="1:5" x14ac:dyDescent="0.2">
      <c r="A31" s="110"/>
      <c r="B31" s="110"/>
      <c r="C31" s="110"/>
      <c r="D31" s="110"/>
      <c r="E31" s="110"/>
    </row>
    <row r="32" spans="1:5" x14ac:dyDescent="0.2">
      <c r="A32" s="110"/>
      <c r="B32" s="110"/>
      <c r="C32" s="110"/>
      <c r="D32" s="110"/>
      <c r="E32" s="110"/>
    </row>
    <row r="33" spans="1:5" x14ac:dyDescent="0.2">
      <c r="A33" s="110"/>
      <c r="B33" s="110"/>
      <c r="C33" s="132"/>
      <c r="D33" s="132"/>
      <c r="E33" s="110"/>
    </row>
    <row r="34" spans="1:5" x14ac:dyDescent="0.2">
      <c r="C34" s="132"/>
      <c r="D34" s="132"/>
      <c r="E34" s="132"/>
    </row>
    <row r="35" spans="1:5" x14ac:dyDescent="0.2">
      <c r="C35" s="132"/>
      <c r="D35" s="132"/>
      <c r="E35" s="132"/>
    </row>
    <row r="36" spans="1:5" x14ac:dyDescent="0.2">
      <c r="C36" s="132"/>
      <c r="D36" s="132"/>
      <c r="E36" s="132"/>
    </row>
    <row r="37" spans="1:5" x14ac:dyDescent="0.2">
      <c r="C37" s="132"/>
      <c r="D37" s="132"/>
      <c r="E37" s="132"/>
    </row>
    <row r="38" spans="1:5" x14ac:dyDescent="0.2">
      <c r="C38" s="132"/>
      <c r="D38" s="132"/>
      <c r="E38" s="132"/>
    </row>
    <row r="39" spans="1:5" x14ac:dyDescent="0.2">
      <c r="C39" s="132"/>
    </row>
    <row r="40" spans="1:5" x14ac:dyDescent="0.2">
      <c r="C40" s="132"/>
      <c r="E40" s="132"/>
    </row>
    <row r="41" spans="1:5" x14ac:dyDescent="0.2">
      <c r="C41" s="132"/>
    </row>
    <row r="42" spans="1:5" x14ac:dyDescent="0.2">
      <c r="C42" s="132"/>
    </row>
    <row r="43" spans="1:5" x14ac:dyDescent="0.2">
      <c r="C43" s="132"/>
    </row>
  </sheetData>
  <mergeCells count="8">
    <mergeCell ref="A7:D7"/>
    <mergeCell ref="C11:C12"/>
    <mergeCell ref="A29:D29"/>
    <mergeCell ref="D11:D12"/>
    <mergeCell ref="B11:B12"/>
    <mergeCell ref="A11:A12"/>
    <mergeCell ref="A9:D9"/>
    <mergeCell ref="A8:D8"/>
  </mergeCells>
  <phoneticPr fontId="0" type="noConversion"/>
  <printOptions horizontalCentered="1"/>
  <pageMargins left="0.62992125984251968" right="0.27559055118110237" top="0.47244094488188981" bottom="0.39370078740157483" header="0.23622047244094491" footer="0.23622047244094491"/>
  <pageSetup paperSize="9" scale="97" orientation="portrait" r:id="rId1"/>
  <headerFooter differentOddEven="1" alignWithMargins="0">
    <oddFooter>&amp;C4</oddFooter>
    <evenFooter>&amp;C5</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view="pageBreakPreview" zoomScaleNormal="100" zoomScaleSheetLayoutView="100" workbookViewId="0">
      <selection activeCell="T17" sqref="R17:T19"/>
    </sheetView>
  </sheetViews>
  <sheetFormatPr defaultColWidth="16.42578125" defaultRowHeight="12.75" x14ac:dyDescent="0.2"/>
  <cols>
    <col min="1" max="1" width="58.7109375" style="1" customWidth="1"/>
    <col min="2" max="2" width="13.140625" style="16" customWidth="1"/>
    <col min="3" max="3" width="12.85546875" style="16" customWidth="1"/>
    <col min="4" max="4" width="19.5703125" style="16" customWidth="1"/>
    <col min="5" max="5" width="12.7109375" style="16" customWidth="1"/>
    <col min="6" max="243" width="7.7109375" style="17" customWidth="1"/>
    <col min="244" max="244" width="71" style="17" customWidth="1"/>
    <col min="245" max="245" width="6.28515625" style="17" customWidth="1"/>
    <col min="246" max="246" width="18" style="17" customWidth="1"/>
    <col min="247" max="247" width="16.28515625" style="17" customWidth="1"/>
    <col min="248" max="16384" width="16.42578125" style="17"/>
  </cols>
  <sheetData>
    <row r="1" spans="1:5" ht="15.75" x14ac:dyDescent="0.25">
      <c r="D1" s="15" t="s">
        <v>63</v>
      </c>
    </row>
    <row r="2" spans="1:5" ht="15.75" x14ac:dyDescent="0.25">
      <c r="D2" s="15" t="s">
        <v>1</v>
      </c>
    </row>
    <row r="3" spans="1:5" ht="15.75" x14ac:dyDescent="0.25">
      <c r="D3" s="15" t="s">
        <v>94</v>
      </c>
    </row>
    <row r="6" spans="1:5" ht="37.5" customHeight="1" x14ac:dyDescent="0.2"/>
    <row r="7" spans="1:5" ht="44.25" customHeight="1" x14ac:dyDescent="0.25">
      <c r="A7" s="176" t="s">
        <v>140</v>
      </c>
      <c r="B7" s="176"/>
      <c r="C7" s="176"/>
      <c r="D7" s="176"/>
      <c r="E7" s="107"/>
    </row>
    <row r="8" spans="1:5" ht="15" customHeight="1" x14ac:dyDescent="0.2">
      <c r="A8" s="180" t="s">
        <v>64</v>
      </c>
      <c r="B8" s="180"/>
      <c r="C8" s="180"/>
      <c r="D8" s="180"/>
      <c r="E8" s="108"/>
    </row>
    <row r="9" spans="1:5" ht="15.75" customHeight="1" x14ac:dyDescent="0.2">
      <c r="A9" s="179" t="s">
        <v>62</v>
      </c>
      <c r="B9" s="179"/>
      <c r="C9" s="179"/>
      <c r="D9" s="179"/>
      <c r="E9" s="109"/>
    </row>
    <row r="10" spans="1:5" ht="12.75" customHeight="1" x14ac:dyDescent="0.2">
      <c r="A10" s="110"/>
      <c r="B10" s="110"/>
      <c r="C10" s="110"/>
      <c r="D10" s="110"/>
      <c r="E10" s="110"/>
    </row>
    <row r="11" spans="1:5" x14ac:dyDescent="0.2">
      <c r="A11" s="177" t="s">
        <v>8</v>
      </c>
      <c r="B11" s="177" t="s">
        <v>3</v>
      </c>
      <c r="C11" s="177" t="s">
        <v>65</v>
      </c>
      <c r="D11" s="177" t="s">
        <v>18</v>
      </c>
      <c r="E11" s="18"/>
    </row>
    <row r="12" spans="1:5" x14ac:dyDescent="0.2">
      <c r="A12" s="178"/>
      <c r="B12" s="178"/>
      <c r="C12" s="178"/>
      <c r="D12" s="178"/>
      <c r="E12" s="18"/>
    </row>
    <row r="13" spans="1:5" x14ac:dyDescent="0.2">
      <c r="A13" s="19">
        <v>1</v>
      </c>
      <c r="B13" s="111" t="s">
        <v>19</v>
      </c>
      <c r="C13" s="19" t="s">
        <v>4</v>
      </c>
      <c r="D13" s="129" t="s">
        <v>5</v>
      </c>
      <c r="E13" s="18"/>
    </row>
    <row r="14" spans="1:5" ht="15.75" x14ac:dyDescent="0.2">
      <c r="A14" s="22" t="s">
        <v>66</v>
      </c>
      <c r="B14" s="112" t="s">
        <v>21</v>
      </c>
      <c r="C14" s="123" t="s">
        <v>67</v>
      </c>
      <c r="D14" s="127">
        <v>2147500</v>
      </c>
      <c r="E14" s="18"/>
    </row>
    <row r="15" spans="1:5" x14ac:dyDescent="0.2">
      <c r="A15" s="23" t="s">
        <v>39</v>
      </c>
      <c r="B15" s="113" t="s">
        <v>22</v>
      </c>
      <c r="C15" s="124" t="s">
        <v>69</v>
      </c>
      <c r="D15" s="128">
        <v>1182797.8899999999</v>
      </c>
      <c r="E15" s="18"/>
    </row>
    <row r="16" spans="1:5" x14ac:dyDescent="0.2">
      <c r="A16" s="115" t="s">
        <v>38</v>
      </c>
      <c r="B16" s="113" t="s">
        <v>23</v>
      </c>
      <c r="C16" s="124" t="s">
        <v>68</v>
      </c>
      <c r="D16" s="128">
        <v>1149484.77</v>
      </c>
      <c r="E16" s="126"/>
    </row>
    <row r="17" spans="1:5" x14ac:dyDescent="0.2">
      <c r="A17" s="21" t="s">
        <v>84</v>
      </c>
      <c r="B17" s="113" t="s">
        <v>24</v>
      </c>
      <c r="C17" s="124" t="s">
        <v>68</v>
      </c>
      <c r="D17" s="128">
        <v>86560.26</v>
      </c>
      <c r="E17" s="126"/>
    </row>
    <row r="18" spans="1:5" x14ac:dyDescent="0.2">
      <c r="A18" s="21" t="s">
        <v>32</v>
      </c>
      <c r="B18" s="113" t="s">
        <v>25</v>
      </c>
      <c r="C18" s="124" t="s">
        <v>68</v>
      </c>
      <c r="D18" s="128">
        <v>559205.15</v>
      </c>
      <c r="E18" s="66"/>
    </row>
    <row r="19" spans="1:5" x14ac:dyDescent="0.2">
      <c r="A19" s="21" t="s">
        <v>33</v>
      </c>
      <c r="B19" s="113" t="s">
        <v>26</v>
      </c>
      <c r="C19" s="124" t="s">
        <v>68</v>
      </c>
      <c r="D19" s="128">
        <v>164400</v>
      </c>
      <c r="E19" s="126"/>
    </row>
    <row r="20" spans="1:5" x14ac:dyDescent="0.2">
      <c r="A20" s="21" t="s">
        <v>52</v>
      </c>
      <c r="B20" s="113" t="s">
        <v>27</v>
      </c>
      <c r="C20" s="124" t="s">
        <v>68</v>
      </c>
      <c r="D20" s="128">
        <v>225062</v>
      </c>
      <c r="E20" s="18"/>
    </row>
    <row r="21" spans="1:5" x14ac:dyDescent="0.2">
      <c r="A21" s="21" t="s">
        <v>34</v>
      </c>
      <c r="B21" s="113" t="s">
        <v>28</v>
      </c>
      <c r="C21" s="124" t="s">
        <v>68</v>
      </c>
      <c r="D21" s="128">
        <v>20000</v>
      </c>
      <c r="E21" s="18"/>
    </row>
    <row r="22" spans="1:5" x14ac:dyDescent="0.2">
      <c r="A22" s="21" t="s">
        <v>35</v>
      </c>
      <c r="B22" s="113" t="s">
        <v>29</v>
      </c>
      <c r="C22" s="124" t="s">
        <v>68</v>
      </c>
      <c r="D22" s="128">
        <v>2266.9</v>
      </c>
      <c r="E22" s="18"/>
    </row>
    <row r="23" spans="1:5" x14ac:dyDescent="0.2">
      <c r="A23" s="21" t="s">
        <v>36</v>
      </c>
      <c r="B23" s="113" t="s">
        <v>20</v>
      </c>
      <c r="C23" s="124" t="s">
        <v>68</v>
      </c>
      <c r="D23" s="139">
        <v>91990.45</v>
      </c>
      <c r="E23" s="126"/>
    </row>
    <row r="24" spans="1:5" x14ac:dyDescent="0.2">
      <c r="A24" s="116" t="s">
        <v>37</v>
      </c>
      <c r="B24" s="117" t="s">
        <v>30</v>
      </c>
      <c r="C24" s="125" t="s">
        <v>70</v>
      </c>
      <c r="D24" s="136">
        <v>1487</v>
      </c>
      <c r="E24" s="18"/>
    </row>
    <row r="25" spans="1:5" x14ac:dyDescent="0.2">
      <c r="A25" s="119"/>
      <c r="B25" s="120"/>
      <c r="C25" s="120"/>
      <c r="D25" s="137"/>
      <c r="E25" s="121"/>
    </row>
    <row r="26" spans="1:5" x14ac:dyDescent="0.2">
      <c r="A26" s="21" t="s">
        <v>86</v>
      </c>
      <c r="B26" s="113" t="s">
        <v>41</v>
      </c>
      <c r="C26" s="114" t="s">
        <v>71</v>
      </c>
      <c r="D26" s="140">
        <v>18417.34</v>
      </c>
      <c r="E26" s="18"/>
    </row>
    <row r="27" spans="1:5" x14ac:dyDescent="0.2">
      <c r="A27" s="33" t="s">
        <v>87</v>
      </c>
      <c r="B27" s="122" t="s">
        <v>42</v>
      </c>
      <c r="C27" s="118" t="s">
        <v>70</v>
      </c>
      <c r="D27" s="158">
        <v>1959</v>
      </c>
      <c r="E27" s="18"/>
    </row>
    <row r="28" spans="1:5" x14ac:dyDescent="0.2">
      <c r="A28" s="17"/>
      <c r="B28" s="110"/>
      <c r="C28" s="110"/>
      <c r="D28" s="110"/>
      <c r="E28" s="110"/>
    </row>
    <row r="29" spans="1:5" ht="37.5" customHeight="1" x14ac:dyDescent="0.2">
      <c r="A29" s="167" t="s">
        <v>88</v>
      </c>
      <c r="B29" s="167"/>
      <c r="C29" s="167"/>
      <c r="D29" s="167"/>
      <c r="E29" s="17"/>
    </row>
    <row r="30" spans="1:5" x14ac:dyDescent="0.2">
      <c r="A30" s="110"/>
      <c r="B30" s="110"/>
      <c r="C30" s="110"/>
      <c r="D30" s="110"/>
      <c r="E30" s="110"/>
    </row>
    <row r="31" spans="1:5" x14ac:dyDescent="0.2">
      <c r="A31" s="110"/>
      <c r="B31" s="110"/>
      <c r="C31" s="110"/>
      <c r="D31" s="110"/>
      <c r="E31" s="110"/>
    </row>
    <row r="32" spans="1:5" x14ac:dyDescent="0.2">
      <c r="A32" s="110"/>
      <c r="B32" s="110"/>
      <c r="C32" s="110"/>
      <c r="D32" s="110"/>
      <c r="E32" s="110"/>
    </row>
    <row r="33" spans="1:5" x14ac:dyDescent="0.2">
      <c r="A33" s="110"/>
      <c r="B33" s="110"/>
      <c r="C33" s="110"/>
      <c r="D33" s="110"/>
      <c r="E33" s="110"/>
    </row>
    <row r="34" spans="1:5" x14ac:dyDescent="0.2">
      <c r="A34" s="110"/>
      <c r="B34" s="110"/>
      <c r="C34" s="110"/>
      <c r="D34" s="110"/>
      <c r="E34" s="110"/>
    </row>
    <row r="35" spans="1:5" x14ac:dyDescent="0.2">
      <c r="A35" s="110"/>
      <c r="B35" s="110"/>
      <c r="C35" s="110"/>
      <c r="D35" s="110"/>
      <c r="E35" s="110"/>
    </row>
    <row r="36" spans="1:5" x14ac:dyDescent="0.2">
      <c r="A36" s="110"/>
      <c r="B36" s="110"/>
      <c r="C36" s="110"/>
      <c r="D36" s="110"/>
      <c r="E36" s="110"/>
    </row>
    <row r="37" spans="1:5" x14ac:dyDescent="0.2">
      <c r="A37" s="110"/>
      <c r="B37" s="110"/>
      <c r="C37" s="110"/>
      <c r="D37" s="110"/>
      <c r="E37" s="110"/>
    </row>
    <row r="38" spans="1:5" x14ac:dyDescent="0.2">
      <c r="A38" s="110"/>
      <c r="B38" s="110"/>
      <c r="C38" s="110"/>
      <c r="D38" s="110"/>
      <c r="E38" s="110"/>
    </row>
    <row r="39" spans="1:5" x14ac:dyDescent="0.2">
      <c r="A39" s="110"/>
      <c r="B39" s="110"/>
      <c r="C39" s="110"/>
      <c r="D39" s="110"/>
      <c r="E39" s="110"/>
    </row>
    <row r="44" spans="1:5" x14ac:dyDescent="0.2">
      <c r="B44" s="132"/>
    </row>
    <row r="50" spans="2:2" x14ac:dyDescent="0.2">
      <c r="B50" s="132"/>
    </row>
  </sheetData>
  <mergeCells count="8">
    <mergeCell ref="A29:D29"/>
    <mergeCell ref="A7:D7"/>
    <mergeCell ref="A8:D8"/>
    <mergeCell ref="A9:D9"/>
    <mergeCell ref="A11:A12"/>
    <mergeCell ref="B11:B12"/>
    <mergeCell ref="C11:C12"/>
    <mergeCell ref="D11:D12"/>
  </mergeCells>
  <printOptions horizontalCentered="1"/>
  <pageMargins left="0.62992125984251968" right="0.27559055118110237" top="0.47244094488188981" bottom="0.39370078740157483" header="0.23622047244094491" footer="0.23622047244094491"/>
  <pageSetup paperSize="9" scale="91" orientation="portrait" r:id="rId1"/>
  <headerFooter differentOddEven="1" alignWithMargins="0">
    <oddFooter>&amp;C4</oddFooter>
    <evenFooter>&amp;C5</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M33"/>
  <sheetViews>
    <sheetView tabSelected="1" view="pageBreakPreview" zoomScaleNormal="100" zoomScaleSheetLayoutView="100" workbookViewId="0">
      <selection activeCell="I12" sqref="I12"/>
    </sheetView>
  </sheetViews>
  <sheetFormatPr defaultColWidth="13.28515625" defaultRowHeight="12.75" x14ac:dyDescent="0.2"/>
  <cols>
    <col min="1" max="1" width="50" style="1" customWidth="1"/>
    <col min="2" max="2" width="7.42578125" style="16" customWidth="1"/>
    <col min="3" max="3" width="31.28515625" style="17" customWidth="1"/>
    <col min="4" max="4" width="21.5703125" style="17" customWidth="1"/>
    <col min="5" max="5" width="11.140625" style="17" customWidth="1"/>
    <col min="6" max="249" width="7.7109375" style="17" customWidth="1"/>
    <col min="250" max="250" width="71" style="17" customWidth="1"/>
    <col min="251" max="251" width="6.28515625" style="17" customWidth="1"/>
    <col min="252" max="252" width="18" style="17" customWidth="1"/>
    <col min="253" max="253" width="16.28515625" style="17" customWidth="1"/>
    <col min="254" max="254" width="16.42578125" style="17" customWidth="1"/>
    <col min="255" max="16384" width="13.28515625" style="17"/>
  </cols>
  <sheetData>
    <row r="1" spans="1:13" ht="15.75" x14ac:dyDescent="0.25">
      <c r="C1" s="15" t="s">
        <v>40</v>
      </c>
    </row>
    <row r="2" spans="1:13" ht="15.75" x14ac:dyDescent="0.25">
      <c r="C2" s="15" t="s">
        <v>1</v>
      </c>
    </row>
    <row r="3" spans="1:13" ht="15.75" x14ac:dyDescent="0.25">
      <c r="C3" s="15" t="s">
        <v>93</v>
      </c>
    </row>
    <row r="4" spans="1:13" ht="15.75" x14ac:dyDescent="0.25">
      <c r="D4" s="15"/>
    </row>
    <row r="5" spans="1:13" ht="47.25" customHeight="1" x14ac:dyDescent="0.25">
      <c r="A5" s="181" t="s">
        <v>141</v>
      </c>
      <c r="B5" s="181"/>
      <c r="C5" s="181"/>
      <c r="D5" s="29"/>
    </row>
    <row r="6" spans="1:13" ht="15" customHeight="1" x14ac:dyDescent="0.2">
      <c r="A6" s="183" t="s">
        <v>61</v>
      </c>
      <c r="B6" s="183"/>
      <c r="C6" s="30"/>
      <c r="D6" s="30"/>
    </row>
    <row r="7" spans="1:13" ht="31.5" customHeight="1" x14ac:dyDescent="0.2">
      <c r="A7" s="182" t="s">
        <v>51</v>
      </c>
      <c r="B7" s="182"/>
      <c r="C7" s="182"/>
      <c r="D7" s="31"/>
    </row>
    <row r="8" spans="1:13" ht="15.75" x14ac:dyDescent="0.2">
      <c r="A8" s="24"/>
      <c r="B8" s="24"/>
      <c r="C8" s="24"/>
      <c r="D8" s="24"/>
    </row>
    <row r="9" spans="1:13" x14ac:dyDescent="0.2">
      <c r="A9" s="184" t="s">
        <v>8</v>
      </c>
      <c r="B9" s="185" t="s">
        <v>3</v>
      </c>
      <c r="C9" s="184" t="s">
        <v>18</v>
      </c>
      <c r="M9" s="18"/>
    </row>
    <row r="10" spans="1:13" s="18" customFormat="1" ht="44.25" customHeight="1" x14ac:dyDescent="0.2">
      <c r="A10" s="184"/>
      <c r="B10" s="185"/>
      <c r="C10" s="184"/>
      <c r="D10" s="32"/>
    </row>
    <row r="11" spans="1:13" s="18" customFormat="1" x14ac:dyDescent="0.2">
      <c r="A11" s="19">
        <v>1</v>
      </c>
      <c r="B11" s="163" t="s">
        <v>19</v>
      </c>
      <c r="C11" s="19">
        <v>3</v>
      </c>
      <c r="D11" s="25"/>
    </row>
    <row r="12" spans="1:13" s="18" customFormat="1" ht="144.75" customHeight="1" x14ac:dyDescent="0.2">
      <c r="A12" s="161" t="s">
        <v>73</v>
      </c>
      <c r="B12" s="163" t="s">
        <v>21</v>
      </c>
      <c r="C12" s="164" t="s">
        <v>163</v>
      </c>
      <c r="D12" s="160"/>
    </row>
    <row r="13" spans="1:13" ht="102.75" customHeight="1" x14ac:dyDescent="0.2">
      <c r="A13" s="165" t="s">
        <v>46</v>
      </c>
      <c r="B13" s="163" t="s">
        <v>22</v>
      </c>
      <c r="C13" s="164" t="s">
        <v>127</v>
      </c>
      <c r="D13" s="166"/>
    </row>
    <row r="14" spans="1:13" x14ac:dyDescent="0.2">
      <c r="A14" s="131" t="s">
        <v>87</v>
      </c>
      <c r="B14" s="19"/>
      <c r="C14" s="162">
        <v>1921</v>
      </c>
      <c r="D14" s="130"/>
    </row>
    <row r="15" spans="1:13" ht="41.25" customHeight="1" x14ac:dyDescent="0.2">
      <c r="A15" s="167" t="s">
        <v>75</v>
      </c>
      <c r="B15" s="167"/>
      <c r="C15" s="167"/>
    </row>
    <row r="16" spans="1:13" x14ac:dyDescent="0.2">
      <c r="A16" s="26"/>
      <c r="B16" s="25"/>
    </row>
    <row r="17" spans="1:4" x14ac:dyDescent="0.2">
      <c r="A17" s="26"/>
      <c r="B17" s="25"/>
    </row>
    <row r="18" spans="1:4" x14ac:dyDescent="0.2">
      <c r="A18" s="26"/>
      <c r="B18" s="25"/>
    </row>
    <row r="19" spans="1:4" x14ac:dyDescent="0.2">
      <c r="A19" s="26"/>
      <c r="B19" s="25"/>
    </row>
    <row r="20" spans="1:4" x14ac:dyDescent="0.2">
      <c r="A20" s="26"/>
      <c r="B20" s="25"/>
    </row>
    <row r="21" spans="1:4" s="20" customFormat="1" x14ac:dyDescent="0.2">
      <c r="A21" s="5"/>
      <c r="B21" s="25"/>
      <c r="D21" s="17"/>
    </row>
    <row r="22" spans="1:4" ht="9" customHeight="1" x14ac:dyDescent="0.2">
      <c r="A22" s="5"/>
      <c r="B22" s="27"/>
    </row>
    <row r="23" spans="1:4" x14ac:dyDescent="0.2">
      <c r="A23" s="26"/>
      <c r="B23" s="25"/>
    </row>
    <row r="24" spans="1:4" x14ac:dyDescent="0.2">
      <c r="A24" s="26"/>
      <c r="B24" s="25"/>
    </row>
    <row r="25" spans="1:4" x14ac:dyDescent="0.2">
      <c r="A25" s="26"/>
      <c r="B25" s="25"/>
    </row>
    <row r="26" spans="1:4" x14ac:dyDescent="0.2">
      <c r="A26" s="26"/>
      <c r="B26" s="25"/>
    </row>
    <row r="27" spans="1:4" x14ac:dyDescent="0.2">
      <c r="A27" s="26"/>
      <c r="B27" s="25"/>
    </row>
    <row r="28" spans="1:4" ht="25.5" customHeight="1" x14ac:dyDescent="0.2">
      <c r="A28" s="28"/>
      <c r="B28" s="25"/>
      <c r="C28" s="20"/>
    </row>
    <row r="29" spans="1:4" x14ac:dyDescent="0.2">
      <c r="A29" s="17"/>
      <c r="B29" s="27"/>
    </row>
    <row r="30" spans="1:4" x14ac:dyDescent="0.2">
      <c r="A30" s="5"/>
      <c r="B30" s="27"/>
    </row>
    <row r="31" spans="1:4" x14ac:dyDescent="0.2">
      <c r="A31" s="5"/>
      <c r="B31" s="27"/>
    </row>
    <row r="32" spans="1:4" x14ac:dyDescent="0.2">
      <c r="A32" s="5"/>
      <c r="B32" s="27"/>
    </row>
    <row r="33" spans="1:2" x14ac:dyDescent="0.2">
      <c r="A33" s="5"/>
      <c r="B33" s="27"/>
    </row>
  </sheetData>
  <mergeCells count="7">
    <mergeCell ref="A5:C5"/>
    <mergeCell ref="A7:C7"/>
    <mergeCell ref="A6:B6"/>
    <mergeCell ref="A15:C15"/>
    <mergeCell ref="A9:A10"/>
    <mergeCell ref="B9:B10"/>
    <mergeCell ref="C9:C10"/>
  </mergeCells>
  <phoneticPr fontId="0" type="noConversion"/>
  <pageMargins left="0.70866141732283472" right="0.70866141732283472" top="0.74803149606299213" bottom="0.74803149606299213" header="0.31496062992125984" footer="0.31496062992125984"/>
  <pageSetup paperSize="9" orientation="portrait" r:id="rId1"/>
  <headerFooter>
    <oddFooter>&amp;C6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34"/>
  <sheetViews>
    <sheetView view="pageBreakPreview" zoomScaleNormal="100" workbookViewId="0">
      <selection activeCell="N14" sqref="N14"/>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4.85546875"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7.25" customHeight="1" x14ac:dyDescent="0.25">
      <c r="F1" s="42"/>
    </row>
    <row r="2" spans="1:11" ht="18.75" customHeight="1" x14ac:dyDescent="0.25">
      <c r="I2" s="15" t="s">
        <v>72</v>
      </c>
    </row>
    <row r="3" spans="1:11" ht="15.75" x14ac:dyDescent="0.25">
      <c r="I3" s="15" t="s">
        <v>1</v>
      </c>
    </row>
    <row r="4" spans="1:11" ht="15.75" x14ac:dyDescent="0.25">
      <c r="I4" s="15" t="s">
        <v>93</v>
      </c>
    </row>
    <row r="6" spans="1:11" ht="15.75" customHeight="1" x14ac:dyDescent="0.25">
      <c r="B6" s="193" t="s">
        <v>143</v>
      </c>
      <c r="C6" s="193"/>
      <c r="D6" s="193"/>
      <c r="E6" s="193"/>
      <c r="F6" s="193"/>
      <c r="G6" s="193"/>
      <c r="H6" s="193"/>
      <c r="I6" s="193"/>
      <c r="J6" s="29"/>
      <c r="K6" s="29"/>
    </row>
    <row r="7" spans="1:11" x14ac:dyDescent="0.2">
      <c r="B7" s="6"/>
      <c r="C7" s="6"/>
      <c r="D7" s="6"/>
      <c r="F7" s="194" t="s">
        <v>2</v>
      </c>
      <c r="G7" s="194"/>
      <c r="H7" s="194"/>
      <c r="I7" s="194"/>
      <c r="J7" s="142"/>
    </row>
    <row r="8" spans="1:11" ht="15.75" x14ac:dyDescent="0.2">
      <c r="B8" s="182" t="s">
        <v>62</v>
      </c>
      <c r="C8" s="182"/>
      <c r="D8" s="182"/>
      <c r="E8" s="182"/>
      <c r="F8" s="182"/>
      <c r="G8" s="182"/>
      <c r="H8" s="182"/>
      <c r="I8" s="182"/>
      <c r="J8" s="182"/>
      <c r="K8" s="182"/>
    </row>
    <row r="10" spans="1:11" ht="29.25" customHeight="1" x14ac:dyDescent="0.2">
      <c r="A10" s="195" t="s">
        <v>3</v>
      </c>
      <c r="B10" s="195" t="s">
        <v>8</v>
      </c>
      <c r="C10" s="197" t="s">
        <v>12</v>
      </c>
      <c r="D10" s="198"/>
      <c r="E10" s="197" t="s">
        <v>13</v>
      </c>
      <c r="F10" s="198"/>
      <c r="G10" s="197" t="s">
        <v>55</v>
      </c>
      <c r="H10" s="199"/>
      <c r="I10" s="198"/>
    </row>
    <row r="11" spans="1:11" ht="63.75" x14ac:dyDescent="0.2">
      <c r="A11" s="196"/>
      <c r="B11" s="196"/>
      <c r="C11" s="2" t="s">
        <v>10</v>
      </c>
      <c r="D11" s="2" t="s">
        <v>11</v>
      </c>
      <c r="E11" s="143" t="s">
        <v>14</v>
      </c>
      <c r="F11" s="143" t="s">
        <v>15</v>
      </c>
      <c r="G11" s="2" t="s">
        <v>53</v>
      </c>
      <c r="H11" s="2" t="s">
        <v>31</v>
      </c>
      <c r="I11" s="2" t="s">
        <v>54</v>
      </c>
    </row>
    <row r="12" spans="1:11" x14ac:dyDescent="0.2">
      <c r="A12" s="3">
        <v>1</v>
      </c>
      <c r="B12" s="7">
        <v>2</v>
      </c>
      <c r="C12" s="3">
        <v>3</v>
      </c>
      <c r="D12" s="3">
        <v>4</v>
      </c>
      <c r="E12" s="12">
        <v>5</v>
      </c>
      <c r="F12" s="3">
        <v>6</v>
      </c>
      <c r="G12" s="3">
        <v>7</v>
      </c>
      <c r="H12" s="3">
        <v>8</v>
      </c>
      <c r="I12" s="3">
        <v>9</v>
      </c>
    </row>
    <row r="13" spans="1:11" x14ac:dyDescent="0.2">
      <c r="A13" s="10">
        <v>1</v>
      </c>
      <c r="B13" s="55" t="s">
        <v>57</v>
      </c>
      <c r="C13" s="186"/>
      <c r="D13" s="187"/>
      <c r="E13" s="187"/>
      <c r="F13" s="68">
        <f>F14+F21+F22</f>
        <v>119467.23932999998</v>
      </c>
      <c r="G13" s="38"/>
      <c r="H13" s="39"/>
      <c r="I13" s="40"/>
    </row>
    <row r="14" spans="1:11" ht="25.5" x14ac:dyDescent="0.2">
      <c r="A14" s="10">
        <v>2</v>
      </c>
      <c r="B14" s="56" t="s">
        <v>76</v>
      </c>
      <c r="C14" s="188"/>
      <c r="D14" s="189"/>
      <c r="E14" s="189"/>
      <c r="F14" s="68">
        <f>F16+F18</f>
        <v>78587.509999999995</v>
      </c>
      <c r="G14" s="68">
        <f>G16+G18</f>
        <v>0</v>
      </c>
      <c r="H14" s="34"/>
      <c r="I14" s="34"/>
    </row>
    <row r="15" spans="1:11" ht="25.5" x14ac:dyDescent="0.2">
      <c r="A15" s="10"/>
      <c r="B15" s="57" t="s">
        <v>17</v>
      </c>
      <c r="C15" s="190"/>
      <c r="D15" s="191"/>
      <c r="E15" s="191"/>
      <c r="F15" s="71"/>
      <c r="G15" s="35"/>
      <c r="H15" s="36"/>
      <c r="I15" s="37"/>
    </row>
    <row r="16" spans="1:11" x14ac:dyDescent="0.2">
      <c r="A16" s="10" t="s">
        <v>4</v>
      </c>
      <c r="B16" s="58" t="s">
        <v>77</v>
      </c>
      <c r="C16" s="47"/>
      <c r="D16" s="47"/>
      <c r="E16" s="62">
        <f>SUM(E17:E17)</f>
        <v>8885.81</v>
      </c>
      <c r="F16" s="68">
        <f>SUM(F17:F17)</f>
        <v>8885.81</v>
      </c>
      <c r="G16" s="49">
        <f>SUM(G17:G17)</f>
        <v>0</v>
      </c>
      <c r="H16" s="34"/>
      <c r="I16" s="34"/>
    </row>
    <row r="17" spans="1:11" x14ac:dyDescent="0.2">
      <c r="A17" s="10" t="s">
        <v>114</v>
      </c>
      <c r="B17" s="57" t="s">
        <v>122</v>
      </c>
      <c r="C17" s="50"/>
      <c r="D17" s="50"/>
      <c r="E17" s="63">
        <f>F17</f>
        <v>8885.81</v>
      </c>
      <c r="F17" s="69">
        <v>8885.81</v>
      </c>
      <c r="G17" s="52"/>
      <c r="H17" s="52"/>
      <c r="I17" s="52"/>
    </row>
    <row r="18" spans="1:11" x14ac:dyDescent="0.2">
      <c r="A18" s="10" t="s">
        <v>5</v>
      </c>
      <c r="B18" s="59" t="s">
        <v>16</v>
      </c>
      <c r="C18" s="50"/>
      <c r="D18" s="50"/>
      <c r="E18" s="62">
        <f>SUM(E19:E19)</f>
        <v>69701.7</v>
      </c>
      <c r="F18" s="68">
        <f>SUM(F19:F19)</f>
        <v>69701.7</v>
      </c>
      <c r="G18" s="49">
        <f>SUM(G19:G19)</f>
        <v>0</v>
      </c>
      <c r="H18" s="52"/>
      <c r="I18" s="52"/>
    </row>
    <row r="19" spans="1:11" x14ac:dyDescent="0.2">
      <c r="A19" s="10" t="s">
        <v>120</v>
      </c>
      <c r="B19" s="57" t="s">
        <v>123</v>
      </c>
      <c r="C19" s="50" t="s">
        <v>117</v>
      </c>
      <c r="D19" s="50"/>
      <c r="E19" s="63">
        <f>F19</f>
        <v>69701.7</v>
      </c>
      <c r="F19" s="69">
        <v>69701.7</v>
      </c>
      <c r="G19" s="52"/>
      <c r="H19" s="52"/>
      <c r="I19" s="52"/>
    </row>
    <row r="20" spans="1:11" x14ac:dyDescent="0.2">
      <c r="A20" s="10" t="s">
        <v>6</v>
      </c>
      <c r="B20" s="52" t="s">
        <v>58</v>
      </c>
      <c r="C20" s="51"/>
      <c r="D20" s="51"/>
      <c r="E20" s="64"/>
      <c r="F20" s="69"/>
      <c r="G20" s="51"/>
      <c r="H20" s="51"/>
      <c r="I20" s="51"/>
    </row>
    <row r="21" spans="1:11" x14ac:dyDescent="0.2">
      <c r="A21" s="11" t="s">
        <v>7</v>
      </c>
      <c r="B21" s="60" t="s">
        <v>59</v>
      </c>
      <c r="C21" s="51"/>
      <c r="D21" s="51"/>
      <c r="E21" s="51"/>
      <c r="F21" s="68">
        <v>1276.7838200000001</v>
      </c>
      <c r="G21" s="51"/>
      <c r="H21" s="51"/>
      <c r="I21" s="51"/>
    </row>
    <row r="22" spans="1:11" x14ac:dyDescent="0.2">
      <c r="A22" s="61" t="s">
        <v>124</v>
      </c>
      <c r="B22" s="60" t="s">
        <v>125</v>
      </c>
      <c r="C22" s="51"/>
      <c r="D22" s="51"/>
      <c r="E22" s="51"/>
      <c r="F22" s="68">
        <v>39602.945509999998</v>
      </c>
      <c r="G22" s="51"/>
      <c r="H22" s="51"/>
      <c r="I22" s="51"/>
    </row>
    <row r="23" spans="1:11" x14ac:dyDescent="0.2">
      <c r="A23" s="1" t="s">
        <v>9</v>
      </c>
      <c r="B23" s="4"/>
      <c r="C23" s="5"/>
      <c r="D23" s="5"/>
      <c r="E23" s="5"/>
    </row>
    <row r="24" spans="1:11" ht="28.5" customHeight="1" x14ac:dyDescent="0.2">
      <c r="A24" s="192" t="s">
        <v>56</v>
      </c>
      <c r="B24" s="192"/>
      <c r="C24" s="192"/>
      <c r="D24" s="192"/>
      <c r="E24" s="192"/>
      <c r="F24" s="192"/>
      <c r="G24" s="192"/>
      <c r="H24" s="192"/>
      <c r="I24" s="192"/>
    </row>
    <row r="25" spans="1:11" ht="24.75" customHeight="1" x14ac:dyDescent="0.2">
      <c r="A25" s="192" t="s">
        <v>60</v>
      </c>
      <c r="B25" s="192"/>
      <c r="C25" s="192"/>
      <c r="D25" s="192"/>
      <c r="E25" s="192"/>
      <c r="F25" s="192"/>
      <c r="G25" s="192"/>
      <c r="H25" s="192"/>
      <c r="I25" s="192"/>
      <c r="J25" s="41"/>
      <c r="K25" s="41"/>
    </row>
    <row r="26" spans="1:11" ht="12.75" customHeight="1" x14ac:dyDescent="0.2">
      <c r="A26" s="192" t="s">
        <v>89</v>
      </c>
      <c r="B26" s="192"/>
      <c r="C26" s="192"/>
      <c r="D26" s="192"/>
      <c r="E26" s="192"/>
      <c r="F26" s="192"/>
      <c r="G26" s="192"/>
      <c r="H26" s="192"/>
      <c r="I26" s="192"/>
    </row>
    <row r="27" spans="1:11" ht="26.25" customHeight="1" x14ac:dyDescent="0.2">
      <c r="A27" s="192" t="s">
        <v>90</v>
      </c>
      <c r="B27" s="192"/>
      <c r="C27" s="192"/>
      <c r="D27" s="192"/>
      <c r="E27" s="192"/>
      <c r="F27" s="192"/>
      <c r="G27" s="192"/>
      <c r="H27" s="192"/>
      <c r="I27" s="192"/>
      <c r="J27" s="41"/>
      <c r="K27" s="41"/>
    </row>
    <row r="34" spans="5:5" ht="15.75" x14ac:dyDescent="0.25">
      <c r="E34" s="42"/>
    </row>
  </sheetData>
  <mergeCells count="13">
    <mergeCell ref="B6:I6"/>
    <mergeCell ref="F7:I7"/>
    <mergeCell ref="B8:K8"/>
    <mergeCell ref="A10:A11"/>
    <mergeCell ref="B10:B11"/>
    <mergeCell ref="C10:D10"/>
    <mergeCell ref="E10:F10"/>
    <mergeCell ref="G10:I10"/>
    <mergeCell ref="C13:E15"/>
    <mergeCell ref="A24:I24"/>
    <mergeCell ref="A25:I25"/>
    <mergeCell ref="A26:I26"/>
    <mergeCell ref="A27:I27"/>
  </mergeCells>
  <printOptions horizontalCentered="1"/>
  <pageMargins left="0.35433070866141736" right="0.35433070866141736" top="0.19685039370078741" bottom="0.19685039370078741" header="0.19685039370078741" footer="0.11811023622047245"/>
  <pageSetup paperSize="9" scale="8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34"/>
  <sheetViews>
    <sheetView view="pageBreakPreview" zoomScaleNormal="100" workbookViewId="0">
      <selection activeCell="M21" sqref="M21"/>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3.5703125"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5.75" x14ac:dyDescent="0.25">
      <c r="F1" s="42"/>
    </row>
    <row r="2" spans="1:11" ht="18.75" customHeight="1" x14ac:dyDescent="0.25">
      <c r="I2" s="15" t="s">
        <v>72</v>
      </c>
    </row>
    <row r="3" spans="1:11" ht="15.75" x14ac:dyDescent="0.25">
      <c r="I3" s="15" t="s">
        <v>1</v>
      </c>
    </row>
    <row r="4" spans="1:11" ht="15.75" x14ac:dyDescent="0.25">
      <c r="I4" s="15" t="s">
        <v>93</v>
      </c>
    </row>
    <row r="6" spans="1:11" ht="15.75" customHeight="1" x14ac:dyDescent="0.25">
      <c r="B6" s="193" t="s">
        <v>144</v>
      </c>
      <c r="C6" s="193"/>
      <c r="D6" s="193"/>
      <c r="E6" s="193"/>
      <c r="F6" s="193"/>
      <c r="G6" s="193"/>
      <c r="H6" s="193"/>
      <c r="I6" s="193"/>
      <c r="J6" s="29"/>
      <c r="K6" s="29"/>
    </row>
    <row r="7" spans="1:11" x14ac:dyDescent="0.2">
      <c r="B7" s="6"/>
      <c r="C7" s="6"/>
      <c r="D7" s="6"/>
      <c r="F7" s="194" t="s">
        <v>2</v>
      </c>
      <c r="G7" s="194"/>
      <c r="H7" s="194"/>
      <c r="I7" s="194"/>
      <c r="J7" s="142"/>
    </row>
    <row r="8" spans="1:11" ht="15.75" x14ac:dyDescent="0.2">
      <c r="B8" s="182" t="s">
        <v>62</v>
      </c>
      <c r="C8" s="182"/>
      <c r="D8" s="182"/>
      <c r="E8" s="182"/>
      <c r="F8" s="182"/>
      <c r="G8" s="182"/>
      <c r="H8" s="182"/>
      <c r="I8" s="182"/>
      <c r="J8" s="182"/>
      <c r="K8" s="182"/>
    </row>
    <row r="10" spans="1:11" ht="29.25" customHeight="1" x14ac:dyDescent="0.2">
      <c r="A10" s="195" t="s">
        <v>3</v>
      </c>
      <c r="B10" s="195" t="s">
        <v>8</v>
      </c>
      <c r="C10" s="197" t="s">
        <v>12</v>
      </c>
      <c r="D10" s="198"/>
      <c r="E10" s="197" t="s">
        <v>13</v>
      </c>
      <c r="F10" s="198"/>
      <c r="G10" s="197" t="s">
        <v>55</v>
      </c>
      <c r="H10" s="199"/>
      <c r="I10" s="198"/>
    </row>
    <row r="11" spans="1:11" ht="63.75" x14ac:dyDescent="0.2">
      <c r="A11" s="196"/>
      <c r="B11" s="196"/>
      <c r="C11" s="2" t="s">
        <v>10</v>
      </c>
      <c r="D11" s="2" t="s">
        <v>11</v>
      </c>
      <c r="E11" s="143" t="s">
        <v>14</v>
      </c>
      <c r="F11" s="143" t="s">
        <v>15</v>
      </c>
      <c r="G11" s="2" t="s">
        <v>53</v>
      </c>
      <c r="H11" s="2" t="s">
        <v>31</v>
      </c>
      <c r="I11" s="2" t="s">
        <v>54</v>
      </c>
    </row>
    <row r="12" spans="1:11" x14ac:dyDescent="0.2">
      <c r="A12" s="3">
        <v>1</v>
      </c>
      <c r="B12" s="7">
        <v>2</v>
      </c>
      <c r="C12" s="3">
        <v>3</v>
      </c>
      <c r="D12" s="3">
        <v>4</v>
      </c>
      <c r="E12" s="12">
        <v>5</v>
      </c>
      <c r="F12" s="3">
        <v>6</v>
      </c>
      <c r="G12" s="3">
        <v>7</v>
      </c>
      <c r="H12" s="3">
        <v>8</v>
      </c>
      <c r="I12" s="3">
        <v>9</v>
      </c>
    </row>
    <row r="13" spans="1:11" x14ac:dyDescent="0.2">
      <c r="A13" s="10">
        <v>1</v>
      </c>
      <c r="B13" s="55" t="s">
        <v>57</v>
      </c>
      <c r="C13" s="186"/>
      <c r="D13" s="187"/>
      <c r="E13" s="187"/>
      <c r="F13" s="68">
        <f>F14+F21+F22</f>
        <v>140001.37</v>
      </c>
      <c r="G13" s="38"/>
      <c r="H13" s="39"/>
      <c r="I13" s="40"/>
    </row>
    <row r="14" spans="1:11" ht="25.5" x14ac:dyDescent="0.2">
      <c r="A14" s="10">
        <v>2</v>
      </c>
      <c r="B14" s="56" t="s">
        <v>76</v>
      </c>
      <c r="C14" s="188"/>
      <c r="D14" s="189"/>
      <c r="E14" s="189"/>
      <c r="F14" s="68">
        <f>F16+F18</f>
        <v>97888.65</v>
      </c>
      <c r="G14" s="34"/>
      <c r="H14" s="34"/>
      <c r="I14" s="34"/>
    </row>
    <row r="15" spans="1:11" ht="25.5" x14ac:dyDescent="0.2">
      <c r="A15" s="10"/>
      <c r="B15" s="57" t="s">
        <v>17</v>
      </c>
      <c r="C15" s="190"/>
      <c r="D15" s="191"/>
      <c r="E15" s="191"/>
      <c r="F15" s="71"/>
      <c r="G15" s="35"/>
      <c r="H15" s="36"/>
      <c r="I15" s="37"/>
    </row>
    <row r="16" spans="1:11" x14ac:dyDescent="0.2">
      <c r="A16" s="10" t="s">
        <v>4</v>
      </c>
      <c r="B16" s="58" t="s">
        <v>77</v>
      </c>
      <c r="C16" s="47"/>
      <c r="D16" s="47"/>
      <c r="E16" s="62">
        <f>SUM(E17:E17)</f>
        <v>295</v>
      </c>
      <c r="F16" s="68">
        <f>SUM(F17:F17)</f>
        <v>295</v>
      </c>
      <c r="G16" s="49">
        <f>SUM(G17:G17)</f>
        <v>0</v>
      </c>
      <c r="H16" s="34"/>
      <c r="I16" s="34"/>
    </row>
    <row r="17" spans="1:11" x14ac:dyDescent="0.2">
      <c r="A17" s="10" t="s">
        <v>114</v>
      </c>
      <c r="B17" s="57" t="s">
        <v>122</v>
      </c>
      <c r="C17" s="50"/>
      <c r="D17" s="50"/>
      <c r="E17" s="63">
        <v>295</v>
      </c>
      <c r="F17" s="69">
        <v>295</v>
      </c>
      <c r="G17" s="52"/>
      <c r="H17" s="52"/>
      <c r="I17" s="52"/>
    </row>
    <row r="18" spans="1:11" x14ac:dyDescent="0.2">
      <c r="A18" s="10" t="s">
        <v>5</v>
      </c>
      <c r="B18" s="59" t="s">
        <v>16</v>
      </c>
      <c r="C18" s="50"/>
      <c r="D18" s="50"/>
      <c r="E18" s="62">
        <f>SUM(E19:E19)</f>
        <v>97593.65</v>
      </c>
      <c r="F18" s="68">
        <f>SUM(F19:F19)</f>
        <v>97593.65</v>
      </c>
      <c r="G18" s="49">
        <f>SUM(G19:G19)</f>
        <v>0</v>
      </c>
      <c r="H18" s="52"/>
      <c r="I18" s="52"/>
    </row>
    <row r="19" spans="1:11" x14ac:dyDescent="0.2">
      <c r="A19" s="10" t="s">
        <v>120</v>
      </c>
      <c r="B19" s="57" t="s">
        <v>123</v>
      </c>
      <c r="C19" s="50" t="s">
        <v>117</v>
      </c>
      <c r="D19" s="50"/>
      <c r="E19" s="63">
        <f>F19</f>
        <v>97593.65</v>
      </c>
      <c r="F19" s="69">
        <v>97593.65</v>
      </c>
      <c r="G19" s="52" t="s">
        <v>117</v>
      </c>
      <c r="H19" s="52"/>
      <c r="I19" s="52"/>
    </row>
    <row r="20" spans="1:11" x14ac:dyDescent="0.2">
      <c r="A20" s="10" t="s">
        <v>6</v>
      </c>
      <c r="B20" s="52" t="s">
        <v>58</v>
      </c>
      <c r="C20" s="51"/>
      <c r="D20" s="51"/>
      <c r="E20" s="64"/>
      <c r="F20" s="69"/>
      <c r="G20" s="51"/>
      <c r="H20" s="51"/>
      <c r="I20" s="51"/>
    </row>
    <row r="21" spans="1:11" x14ac:dyDescent="0.2">
      <c r="A21" s="11" t="s">
        <v>7</v>
      </c>
      <c r="B21" s="60" t="s">
        <v>59</v>
      </c>
      <c r="C21" s="51"/>
      <c r="D21" s="51"/>
      <c r="E21" s="65"/>
      <c r="F21" s="68">
        <v>571.79999999999995</v>
      </c>
      <c r="G21" s="51"/>
      <c r="H21" s="51"/>
      <c r="I21" s="51"/>
    </row>
    <row r="22" spans="1:11" x14ac:dyDescent="0.2">
      <c r="A22" s="61" t="s">
        <v>124</v>
      </c>
      <c r="B22" s="60" t="s">
        <v>125</v>
      </c>
      <c r="C22" s="51"/>
      <c r="D22" s="51"/>
      <c r="E22" s="65"/>
      <c r="F22" s="68">
        <v>41540.92</v>
      </c>
      <c r="G22" s="51"/>
      <c r="H22" s="51"/>
      <c r="I22" s="51"/>
    </row>
    <row r="23" spans="1:11" x14ac:dyDescent="0.2">
      <c r="A23" s="1" t="s">
        <v>9</v>
      </c>
      <c r="B23" s="4"/>
      <c r="C23" s="5"/>
      <c r="D23" s="5"/>
      <c r="E23" s="5"/>
      <c r="F23" s="66"/>
    </row>
    <row r="24" spans="1:11" ht="28.5" customHeight="1" x14ac:dyDescent="0.2">
      <c r="A24" s="192" t="s">
        <v>56</v>
      </c>
      <c r="B24" s="192"/>
      <c r="C24" s="192"/>
      <c r="D24" s="192"/>
      <c r="E24" s="192"/>
      <c r="F24" s="192"/>
      <c r="G24" s="192"/>
      <c r="H24" s="192"/>
      <c r="I24" s="192"/>
    </row>
    <row r="25" spans="1:11" ht="24.75" customHeight="1" x14ac:dyDescent="0.2">
      <c r="A25" s="192" t="s">
        <v>60</v>
      </c>
      <c r="B25" s="192"/>
      <c r="C25" s="192"/>
      <c r="D25" s="192"/>
      <c r="E25" s="192"/>
      <c r="F25" s="192"/>
      <c r="G25" s="192"/>
      <c r="H25" s="192"/>
      <c r="I25" s="192"/>
      <c r="J25" s="41"/>
      <c r="K25" s="41"/>
    </row>
    <row r="26" spans="1:11" ht="12.75" customHeight="1" x14ac:dyDescent="0.2">
      <c r="A26" s="192" t="s">
        <v>89</v>
      </c>
      <c r="B26" s="192"/>
      <c r="C26" s="192"/>
      <c r="D26" s="192"/>
      <c r="E26" s="192"/>
      <c r="F26" s="192"/>
      <c r="G26" s="192"/>
      <c r="H26" s="192"/>
      <c r="I26" s="192"/>
    </row>
    <row r="27" spans="1:11" ht="26.25" customHeight="1" x14ac:dyDescent="0.2">
      <c r="A27" s="192" t="s">
        <v>90</v>
      </c>
      <c r="B27" s="192"/>
      <c r="C27" s="192"/>
      <c r="D27" s="192"/>
      <c r="E27" s="192"/>
      <c r="F27" s="192"/>
      <c r="G27" s="192"/>
      <c r="H27" s="192"/>
      <c r="I27" s="192"/>
      <c r="J27" s="41"/>
      <c r="K27" s="41"/>
    </row>
    <row r="34" spans="5:5" ht="15.75" x14ac:dyDescent="0.25">
      <c r="E34" s="42"/>
    </row>
  </sheetData>
  <mergeCells count="13">
    <mergeCell ref="B6:I6"/>
    <mergeCell ref="F7:I7"/>
    <mergeCell ref="B8:K8"/>
    <mergeCell ref="A10:A11"/>
    <mergeCell ref="B10:B11"/>
    <mergeCell ref="C10:D10"/>
    <mergeCell ref="E10:F10"/>
    <mergeCell ref="G10:I10"/>
    <mergeCell ref="C13:E15"/>
    <mergeCell ref="A24:I24"/>
    <mergeCell ref="A25:I25"/>
    <mergeCell ref="A26:I26"/>
    <mergeCell ref="A27:I27"/>
  </mergeCells>
  <printOptions horizontalCentered="1"/>
  <pageMargins left="0.47244094488188981" right="0.27559055118110237" top="0.11811023622047245" bottom="0.11811023622047245" header="0.51181102362204722" footer="0.51181102362204722"/>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K41"/>
  <sheetViews>
    <sheetView view="pageBreakPreview" topLeftCell="A19" zoomScaleNormal="100" workbookViewId="0">
      <selection activeCell="F13" sqref="F13"/>
    </sheetView>
  </sheetViews>
  <sheetFormatPr defaultRowHeight="12.75" x14ac:dyDescent="0.2"/>
  <cols>
    <col min="1" max="1" width="7.5703125" style="1" customWidth="1"/>
    <col min="2" max="2" width="52.140625" style="144"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72</v>
      </c>
    </row>
    <row r="2" spans="1:11" ht="15.75" x14ac:dyDescent="0.25">
      <c r="I2" s="15" t="s">
        <v>1</v>
      </c>
    </row>
    <row r="3" spans="1:11" ht="15.75" x14ac:dyDescent="0.25">
      <c r="I3" s="15" t="s">
        <v>93</v>
      </c>
    </row>
    <row r="5" spans="1:11" ht="54" customHeight="1" x14ac:dyDescent="0.25">
      <c r="B5" s="193" t="s">
        <v>145</v>
      </c>
      <c r="C5" s="193"/>
      <c r="D5" s="193"/>
      <c r="E5" s="193"/>
      <c r="F5" s="193"/>
      <c r="G5" s="193"/>
      <c r="H5" s="193"/>
      <c r="I5" s="193"/>
      <c r="J5" s="29"/>
      <c r="K5" s="29"/>
    </row>
    <row r="6" spans="1:11" x14ac:dyDescent="0.2">
      <c r="B6" s="145"/>
      <c r="C6" s="6"/>
      <c r="D6" s="6"/>
      <c r="F6" s="194" t="s">
        <v>2</v>
      </c>
      <c r="G6" s="194"/>
      <c r="H6" s="194"/>
      <c r="I6" s="194"/>
      <c r="J6" s="142"/>
    </row>
    <row r="7" spans="1:11" ht="15.75" x14ac:dyDescent="0.2">
      <c r="B7" s="182" t="s">
        <v>62</v>
      </c>
      <c r="C7" s="182"/>
      <c r="D7" s="182"/>
      <c r="E7" s="182"/>
      <c r="F7" s="182"/>
      <c r="G7" s="182"/>
      <c r="H7" s="182"/>
      <c r="I7" s="182"/>
      <c r="J7" s="182"/>
      <c r="K7" s="182"/>
    </row>
    <row r="9" spans="1:11" ht="46.5" customHeight="1" x14ac:dyDescent="0.2">
      <c r="A9" s="195" t="s">
        <v>3</v>
      </c>
      <c r="B9" s="200" t="s">
        <v>8</v>
      </c>
      <c r="C9" s="197" t="s">
        <v>12</v>
      </c>
      <c r="D9" s="198"/>
      <c r="E9" s="197" t="s">
        <v>110</v>
      </c>
      <c r="F9" s="198"/>
      <c r="G9" s="197" t="s">
        <v>55</v>
      </c>
      <c r="H9" s="199"/>
      <c r="I9" s="198"/>
    </row>
    <row r="10" spans="1:11" ht="63.75" x14ac:dyDescent="0.2">
      <c r="A10" s="196"/>
      <c r="B10" s="201"/>
      <c r="C10" s="2" t="s">
        <v>10</v>
      </c>
      <c r="D10" s="2" t="s">
        <v>11</v>
      </c>
      <c r="E10" s="143" t="s">
        <v>14</v>
      </c>
      <c r="F10" s="143" t="s">
        <v>15</v>
      </c>
      <c r="G10" s="2" t="s">
        <v>53</v>
      </c>
      <c r="H10" s="2" t="s">
        <v>31</v>
      </c>
      <c r="I10" s="2" t="s">
        <v>54</v>
      </c>
    </row>
    <row r="11" spans="1:11" x14ac:dyDescent="0.2">
      <c r="A11" s="3">
        <v>1</v>
      </c>
      <c r="B11" s="146">
        <v>2</v>
      </c>
      <c r="C11" s="3">
        <v>3</v>
      </c>
      <c r="D11" s="3">
        <v>4</v>
      </c>
      <c r="E11" s="12">
        <v>5</v>
      </c>
      <c r="F11" s="3">
        <v>6</v>
      </c>
      <c r="G11" s="3">
        <v>7</v>
      </c>
      <c r="H11" s="3">
        <v>8</v>
      </c>
      <c r="I11" s="3">
        <v>9</v>
      </c>
    </row>
    <row r="12" spans="1:11" x14ac:dyDescent="0.2">
      <c r="A12" s="10">
        <v>1</v>
      </c>
      <c r="B12" s="147" t="s">
        <v>57</v>
      </c>
      <c r="C12" s="186"/>
      <c r="D12" s="187"/>
      <c r="E12" s="187"/>
      <c r="F12" s="70">
        <f>F13</f>
        <v>34975.909999999996</v>
      </c>
      <c r="G12" s="38"/>
      <c r="H12" s="39"/>
      <c r="I12" s="40"/>
    </row>
    <row r="13" spans="1:11" ht="25.5" x14ac:dyDescent="0.2">
      <c r="A13" s="10">
        <v>2</v>
      </c>
      <c r="B13" s="148" t="s">
        <v>76</v>
      </c>
      <c r="C13" s="188"/>
      <c r="D13" s="189"/>
      <c r="E13" s="189"/>
      <c r="F13" s="70">
        <f>F15+F25</f>
        <v>34975.909999999996</v>
      </c>
      <c r="G13" s="70">
        <f>G15+G25</f>
        <v>20.289999999999996</v>
      </c>
      <c r="H13" s="34"/>
      <c r="I13" s="34"/>
    </row>
    <row r="14" spans="1:11" ht="25.5" x14ac:dyDescent="0.2">
      <c r="A14" s="10"/>
      <c r="B14" s="149" t="s">
        <v>17</v>
      </c>
      <c r="C14" s="190"/>
      <c r="D14" s="191"/>
      <c r="E14" s="191"/>
      <c r="F14" s="70"/>
      <c r="G14" s="35"/>
      <c r="H14" s="36"/>
      <c r="I14" s="37"/>
    </row>
    <row r="15" spans="1:11" x14ac:dyDescent="0.2">
      <c r="A15" s="10" t="s">
        <v>4</v>
      </c>
      <c r="B15" s="150" t="s">
        <v>77</v>
      </c>
      <c r="C15" s="47"/>
      <c r="D15" s="47"/>
      <c r="E15" s="67">
        <f>SUM(E16:E24)</f>
        <v>24308.109999999997</v>
      </c>
      <c r="F15" s="67">
        <f>SUM(F16:F24)</f>
        <v>24308.109999999997</v>
      </c>
      <c r="G15" s="48">
        <f>SUM(G16:G24)</f>
        <v>19.819999999999997</v>
      </c>
      <c r="H15" s="34"/>
      <c r="I15" s="48">
        <f>SUM(I16:I24)</f>
        <v>8</v>
      </c>
    </row>
    <row r="16" spans="1:11" ht="47.25" x14ac:dyDescent="0.25">
      <c r="A16" s="10" t="s">
        <v>111</v>
      </c>
      <c r="B16" s="151" t="s">
        <v>146</v>
      </c>
      <c r="C16" s="133">
        <v>2014</v>
      </c>
      <c r="D16" s="133">
        <v>2014</v>
      </c>
      <c r="E16" s="134">
        <v>9693.39</v>
      </c>
      <c r="F16" s="134">
        <v>9693.39</v>
      </c>
      <c r="G16" s="133">
        <v>1.46</v>
      </c>
      <c r="H16" s="133">
        <v>315</v>
      </c>
      <c r="I16" s="133">
        <v>0</v>
      </c>
    </row>
    <row r="17" spans="1:11" ht="31.5" x14ac:dyDescent="0.2">
      <c r="A17" s="10" t="s">
        <v>112</v>
      </c>
      <c r="B17" s="152" t="s">
        <v>129</v>
      </c>
      <c r="C17" s="133">
        <v>2014</v>
      </c>
      <c r="D17" s="133">
        <v>2014</v>
      </c>
      <c r="E17" s="134">
        <v>1620.5500000000002</v>
      </c>
      <c r="F17" s="134">
        <v>1620.5500000000002</v>
      </c>
      <c r="G17" s="133">
        <v>2.66</v>
      </c>
      <c r="H17" s="133">
        <v>110</v>
      </c>
      <c r="I17" s="133">
        <v>1</v>
      </c>
    </row>
    <row r="18" spans="1:11" ht="47.25" x14ac:dyDescent="0.2">
      <c r="A18" s="10" t="s">
        <v>113</v>
      </c>
      <c r="B18" s="152" t="s">
        <v>130</v>
      </c>
      <c r="C18" s="133">
        <v>2014</v>
      </c>
      <c r="D18" s="133">
        <v>2014</v>
      </c>
      <c r="E18" s="134">
        <v>754.78</v>
      </c>
      <c r="F18" s="134">
        <v>754.78</v>
      </c>
      <c r="G18" s="133">
        <v>0.78</v>
      </c>
      <c r="H18" s="133" t="s">
        <v>147</v>
      </c>
      <c r="I18" s="133">
        <v>1</v>
      </c>
    </row>
    <row r="19" spans="1:11" ht="47.25" x14ac:dyDescent="0.2">
      <c r="A19" s="10" t="s">
        <v>114</v>
      </c>
      <c r="B19" s="152" t="s">
        <v>131</v>
      </c>
      <c r="C19" s="133">
        <v>2014</v>
      </c>
      <c r="D19" s="133">
        <v>2014</v>
      </c>
      <c r="E19" s="134">
        <v>3025.06</v>
      </c>
      <c r="F19" s="134">
        <v>3025.06</v>
      </c>
      <c r="G19" s="133">
        <v>3.6</v>
      </c>
      <c r="H19" s="133">
        <v>63</v>
      </c>
      <c r="I19" s="133">
        <v>1</v>
      </c>
    </row>
    <row r="20" spans="1:11" ht="47.25" x14ac:dyDescent="0.25">
      <c r="A20" s="10" t="s">
        <v>115</v>
      </c>
      <c r="B20" s="151" t="s">
        <v>148</v>
      </c>
      <c r="C20" s="133">
        <v>2014</v>
      </c>
      <c r="D20" s="133">
        <v>2014</v>
      </c>
      <c r="E20" s="134">
        <v>619.88</v>
      </c>
      <c r="F20" s="134">
        <v>619.88</v>
      </c>
      <c r="G20" s="133">
        <v>0.83</v>
      </c>
      <c r="H20" s="133" t="s">
        <v>128</v>
      </c>
      <c r="I20" s="133">
        <v>1</v>
      </c>
    </row>
    <row r="21" spans="1:11" ht="63" x14ac:dyDescent="0.2">
      <c r="A21" s="10" t="s">
        <v>116</v>
      </c>
      <c r="B21" s="152" t="s">
        <v>133</v>
      </c>
      <c r="C21" s="133">
        <v>2014</v>
      </c>
      <c r="D21" s="133">
        <v>2014</v>
      </c>
      <c r="E21" s="134">
        <v>1352.9499999999998</v>
      </c>
      <c r="F21" s="134">
        <v>1352.9499999999998</v>
      </c>
      <c r="G21" s="133">
        <v>1.94</v>
      </c>
      <c r="H21" s="133" t="s">
        <v>128</v>
      </c>
      <c r="I21" s="133">
        <v>1</v>
      </c>
    </row>
    <row r="22" spans="1:11" ht="47.25" x14ac:dyDescent="0.2">
      <c r="A22" s="10"/>
      <c r="B22" s="152" t="s">
        <v>134</v>
      </c>
      <c r="C22" s="133">
        <v>2014</v>
      </c>
      <c r="D22" s="133">
        <v>2014</v>
      </c>
      <c r="E22" s="134">
        <v>3327.2</v>
      </c>
      <c r="F22" s="134">
        <v>3327.2</v>
      </c>
      <c r="G22" s="133">
        <v>6.04</v>
      </c>
      <c r="H22" s="133" t="s">
        <v>128</v>
      </c>
      <c r="I22" s="133">
        <v>1</v>
      </c>
    </row>
    <row r="23" spans="1:11" ht="31.5" x14ac:dyDescent="0.2">
      <c r="A23" s="10"/>
      <c r="B23" s="152" t="s">
        <v>135</v>
      </c>
      <c r="C23" s="133">
        <v>2014</v>
      </c>
      <c r="D23" s="133">
        <v>2014</v>
      </c>
      <c r="E23" s="134">
        <v>781.97</v>
      </c>
      <c r="F23" s="134">
        <v>781.97</v>
      </c>
      <c r="G23" s="133">
        <v>1.1100000000000001</v>
      </c>
      <c r="H23" s="133">
        <v>110</v>
      </c>
      <c r="I23" s="133">
        <v>1</v>
      </c>
    </row>
    <row r="24" spans="1:11" ht="31.5" x14ac:dyDescent="0.2">
      <c r="A24" s="10"/>
      <c r="B24" s="152" t="s">
        <v>136</v>
      </c>
      <c r="C24" s="133">
        <v>2014</v>
      </c>
      <c r="D24" s="133">
        <v>2014</v>
      </c>
      <c r="E24" s="134">
        <v>3132.3299999999995</v>
      </c>
      <c r="F24" s="134">
        <v>3132.3299999999995</v>
      </c>
      <c r="G24" s="133">
        <v>1.4</v>
      </c>
      <c r="H24" s="133">
        <v>110</v>
      </c>
      <c r="I24" s="133">
        <v>1</v>
      </c>
    </row>
    <row r="25" spans="1:11" x14ac:dyDescent="0.2">
      <c r="A25" s="10" t="s">
        <v>5</v>
      </c>
      <c r="B25" s="153" t="s">
        <v>16</v>
      </c>
      <c r="C25" s="2"/>
      <c r="D25" s="2"/>
      <c r="E25" s="68">
        <f>E26</f>
        <v>10667.800000000001</v>
      </c>
      <c r="F25" s="68">
        <f t="shared" ref="F25:I25" si="0">F26</f>
        <v>10667.800000000001</v>
      </c>
      <c r="G25" s="68">
        <f t="shared" si="0"/>
        <v>0.47</v>
      </c>
      <c r="H25" s="68" t="s">
        <v>117</v>
      </c>
      <c r="I25" s="68">
        <f t="shared" si="0"/>
        <v>0</v>
      </c>
    </row>
    <row r="26" spans="1:11" ht="220.5" x14ac:dyDescent="0.25">
      <c r="A26" s="10" t="s">
        <v>118</v>
      </c>
      <c r="B26" s="154" t="s">
        <v>137</v>
      </c>
      <c r="C26" s="2">
        <v>2014</v>
      </c>
      <c r="D26" s="2">
        <v>2014</v>
      </c>
      <c r="E26" s="69">
        <v>10667.800000000001</v>
      </c>
      <c r="F26" s="69">
        <v>10667.800000000001</v>
      </c>
      <c r="G26" s="2">
        <v>0.47</v>
      </c>
      <c r="H26" s="2">
        <v>500</v>
      </c>
      <c r="I26" s="133">
        <v>0</v>
      </c>
    </row>
    <row r="27" spans="1:11" x14ac:dyDescent="0.2">
      <c r="A27" s="10" t="s">
        <v>6</v>
      </c>
      <c r="B27" s="144" t="s">
        <v>58</v>
      </c>
      <c r="C27" s="51"/>
      <c r="D27" s="51"/>
      <c r="E27" s="52"/>
      <c r="F27" s="52"/>
      <c r="G27" s="51"/>
      <c r="H27" s="51"/>
      <c r="I27" s="51"/>
    </row>
    <row r="28" spans="1:11" x14ac:dyDescent="0.2">
      <c r="A28" s="53"/>
      <c r="C28" s="51"/>
      <c r="D28" s="51"/>
      <c r="E28" s="52"/>
      <c r="F28" s="52"/>
      <c r="G28" s="51"/>
      <c r="H28" s="51"/>
      <c r="I28" s="51"/>
    </row>
    <row r="29" spans="1:11" x14ac:dyDescent="0.2">
      <c r="A29" s="11" t="s">
        <v>7</v>
      </c>
      <c r="B29" s="155" t="s">
        <v>59</v>
      </c>
      <c r="C29" s="51"/>
      <c r="D29" s="51"/>
      <c r="E29" s="51"/>
      <c r="F29" s="52"/>
      <c r="G29" s="51"/>
      <c r="H29" s="51"/>
      <c r="I29" s="51"/>
    </row>
    <row r="30" spans="1:11" x14ac:dyDescent="0.2">
      <c r="A30" s="1" t="s">
        <v>9</v>
      </c>
      <c r="B30" s="156"/>
      <c r="C30" s="5"/>
      <c r="D30" s="5"/>
      <c r="E30" s="5"/>
    </row>
    <row r="31" spans="1:11" ht="28.5" customHeight="1" x14ac:dyDescent="0.2">
      <c r="A31" s="192" t="s">
        <v>56</v>
      </c>
      <c r="B31" s="192"/>
      <c r="C31" s="192"/>
      <c r="D31" s="192"/>
      <c r="E31" s="192"/>
      <c r="F31" s="192"/>
      <c r="G31" s="192"/>
      <c r="H31" s="192"/>
      <c r="I31" s="192"/>
    </row>
    <row r="32" spans="1:11" ht="24.75" customHeight="1" x14ac:dyDescent="0.2">
      <c r="A32" s="192" t="s">
        <v>60</v>
      </c>
      <c r="B32" s="192"/>
      <c r="C32" s="192"/>
      <c r="D32" s="192"/>
      <c r="E32" s="192"/>
      <c r="F32" s="192"/>
      <c r="G32" s="192"/>
      <c r="H32" s="192"/>
      <c r="I32" s="192"/>
      <c r="J32" s="41"/>
      <c r="K32" s="41"/>
    </row>
    <row r="33" spans="1:11" ht="12.75" customHeight="1" x14ac:dyDescent="0.2">
      <c r="A33" s="192" t="s">
        <v>89</v>
      </c>
      <c r="B33" s="192"/>
      <c r="C33" s="192"/>
      <c r="D33" s="192"/>
      <c r="E33" s="192"/>
      <c r="F33" s="192"/>
      <c r="G33" s="192"/>
      <c r="H33" s="192"/>
      <c r="I33" s="192"/>
    </row>
    <row r="34" spans="1:11" ht="26.25" customHeight="1" x14ac:dyDescent="0.2">
      <c r="A34" s="192" t="s">
        <v>90</v>
      </c>
      <c r="B34" s="192"/>
      <c r="C34" s="192"/>
      <c r="D34" s="192"/>
      <c r="E34" s="192"/>
      <c r="F34" s="192"/>
      <c r="G34" s="192"/>
      <c r="H34" s="192"/>
      <c r="I34" s="192"/>
      <c r="J34" s="41"/>
      <c r="K34" s="41"/>
    </row>
    <row r="41" spans="1:11" ht="15.75" x14ac:dyDescent="0.25">
      <c r="E41" s="42">
        <v>8</v>
      </c>
    </row>
  </sheetData>
  <mergeCells count="13">
    <mergeCell ref="B5:I5"/>
    <mergeCell ref="F6:I6"/>
    <mergeCell ref="B7:K7"/>
    <mergeCell ref="A9:A10"/>
    <mergeCell ref="B9:B10"/>
    <mergeCell ref="C9:D9"/>
    <mergeCell ref="E9:F9"/>
    <mergeCell ref="G9:I9"/>
    <mergeCell ref="C12:E14"/>
    <mergeCell ref="A31:I31"/>
    <mergeCell ref="A32:I32"/>
    <mergeCell ref="A33:I33"/>
    <mergeCell ref="A34:I34"/>
  </mergeCells>
  <printOptions horizontalCentered="1"/>
  <pageMargins left="0.35433070866141736" right="0.35433070866141736" top="0.19685039370078741" bottom="0.19685039370078741" header="0.19685039370078741" footer="0.11811023622047245"/>
  <pageSetup paperSize="9" scale="4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K41"/>
  <sheetViews>
    <sheetView view="pageBreakPreview" topLeftCell="A37" zoomScaleNormal="100" workbookViewId="0">
      <selection activeCell="L10" sqref="L10"/>
    </sheetView>
  </sheetViews>
  <sheetFormatPr defaultRowHeight="12.75" x14ac:dyDescent="0.2"/>
  <cols>
    <col min="1" max="1" width="7.5703125" style="1" customWidth="1"/>
    <col min="2" max="2" width="52.140625" style="1" customWidth="1"/>
    <col min="3" max="3" width="10.5703125" style="1" customWidth="1"/>
    <col min="4" max="4" width="9.7109375" style="1" customWidth="1"/>
    <col min="5" max="5" width="11.7109375" style="1" customWidth="1"/>
    <col min="6" max="6" width="11" style="1" customWidth="1"/>
    <col min="7" max="7" width="13.85546875" style="1" customWidth="1"/>
    <col min="8" max="8" width="13.7109375" style="1" customWidth="1"/>
    <col min="9" max="9" width="20.28515625" style="1" customWidth="1"/>
    <col min="10" max="10" width="15.85546875" style="1" customWidth="1"/>
    <col min="11" max="11" width="14.42578125" style="1" customWidth="1"/>
    <col min="12" max="16384" width="9.140625" style="1"/>
  </cols>
  <sheetData>
    <row r="1" spans="1:11" ht="18.75" customHeight="1" x14ac:dyDescent="0.25">
      <c r="I1" s="15" t="s">
        <v>72</v>
      </c>
    </row>
    <row r="2" spans="1:11" ht="15.75" x14ac:dyDescent="0.25">
      <c r="I2" s="15" t="s">
        <v>1</v>
      </c>
    </row>
    <row r="3" spans="1:11" ht="15.75" x14ac:dyDescent="0.25">
      <c r="I3" s="15" t="s">
        <v>93</v>
      </c>
    </row>
    <row r="5" spans="1:11" ht="54" customHeight="1" x14ac:dyDescent="0.25">
      <c r="B5" s="193" t="s">
        <v>149</v>
      </c>
      <c r="C5" s="193"/>
      <c r="D5" s="193"/>
      <c r="E5" s="193"/>
      <c r="F5" s="193"/>
      <c r="G5" s="193"/>
      <c r="H5" s="193"/>
      <c r="I5" s="193"/>
      <c r="J5" s="29"/>
      <c r="K5" s="29"/>
    </row>
    <row r="6" spans="1:11" x14ac:dyDescent="0.2">
      <c r="B6" s="6"/>
      <c r="C6" s="6"/>
      <c r="D6" s="6"/>
      <c r="F6" s="194" t="s">
        <v>2</v>
      </c>
      <c r="G6" s="194"/>
      <c r="H6" s="194"/>
      <c r="I6" s="194"/>
      <c r="J6" s="142"/>
    </row>
    <row r="7" spans="1:11" ht="15.75" x14ac:dyDescent="0.2">
      <c r="B7" s="182" t="s">
        <v>62</v>
      </c>
      <c r="C7" s="182"/>
      <c r="D7" s="182"/>
      <c r="E7" s="182"/>
      <c r="F7" s="182"/>
      <c r="G7" s="182"/>
      <c r="H7" s="182"/>
      <c r="I7" s="182"/>
      <c r="J7" s="182"/>
      <c r="K7" s="182"/>
    </row>
    <row r="9" spans="1:11" ht="46.5" customHeight="1" x14ac:dyDescent="0.2">
      <c r="A9" s="195" t="s">
        <v>3</v>
      </c>
      <c r="B9" s="195" t="s">
        <v>8</v>
      </c>
      <c r="C9" s="197" t="s">
        <v>12</v>
      </c>
      <c r="D9" s="198"/>
      <c r="E9" s="197" t="s">
        <v>110</v>
      </c>
      <c r="F9" s="198"/>
      <c r="G9" s="197" t="s">
        <v>55</v>
      </c>
      <c r="H9" s="199"/>
      <c r="I9" s="198"/>
    </row>
    <row r="10" spans="1:11" ht="63.75" x14ac:dyDescent="0.2">
      <c r="A10" s="196"/>
      <c r="B10" s="196"/>
      <c r="C10" s="2" t="s">
        <v>10</v>
      </c>
      <c r="D10" s="2" t="s">
        <v>11</v>
      </c>
      <c r="E10" s="143" t="s">
        <v>14</v>
      </c>
      <c r="F10" s="143" t="s">
        <v>15</v>
      </c>
      <c r="G10" s="2" t="s">
        <v>53</v>
      </c>
      <c r="H10" s="2" t="s">
        <v>31</v>
      </c>
      <c r="I10" s="2" t="s">
        <v>54</v>
      </c>
    </row>
    <row r="11" spans="1:11" x14ac:dyDescent="0.2">
      <c r="A11" s="3">
        <v>1</v>
      </c>
      <c r="B11" s="7">
        <v>2</v>
      </c>
      <c r="C11" s="3">
        <v>3</v>
      </c>
      <c r="D11" s="3">
        <v>4</v>
      </c>
      <c r="E11" s="12">
        <v>5</v>
      </c>
      <c r="F11" s="3">
        <v>6</v>
      </c>
      <c r="G11" s="3">
        <v>7</v>
      </c>
      <c r="H11" s="3">
        <v>8</v>
      </c>
      <c r="I11" s="3">
        <v>9</v>
      </c>
    </row>
    <row r="12" spans="1:11" x14ac:dyDescent="0.2">
      <c r="A12" s="10">
        <v>1</v>
      </c>
      <c r="B12" s="8" t="s">
        <v>57</v>
      </c>
      <c r="C12" s="186"/>
      <c r="D12" s="187"/>
      <c r="E12" s="187"/>
      <c r="F12" s="70">
        <f>F13</f>
        <v>46233</v>
      </c>
      <c r="G12" s="38"/>
      <c r="H12" s="39"/>
      <c r="I12" s="40"/>
    </row>
    <row r="13" spans="1:11" ht="25.5" x14ac:dyDescent="0.2">
      <c r="A13" s="10">
        <v>2</v>
      </c>
      <c r="B13" s="13" t="s">
        <v>76</v>
      </c>
      <c r="C13" s="188"/>
      <c r="D13" s="189"/>
      <c r="E13" s="189"/>
      <c r="F13" s="70">
        <f>F15+F21</f>
        <v>46233</v>
      </c>
      <c r="G13" s="46">
        <f>G15+G21</f>
        <v>17.625</v>
      </c>
      <c r="H13" s="34"/>
      <c r="I13" s="34"/>
    </row>
    <row r="14" spans="1:11" ht="25.5" x14ac:dyDescent="0.2">
      <c r="A14" s="10"/>
      <c r="B14" s="14" t="s">
        <v>17</v>
      </c>
      <c r="C14" s="190"/>
      <c r="D14" s="191"/>
      <c r="E14" s="191"/>
      <c r="F14" s="70"/>
      <c r="G14" s="35"/>
      <c r="H14" s="36"/>
      <c r="I14" s="37"/>
    </row>
    <row r="15" spans="1:11" x14ac:dyDescent="0.2">
      <c r="A15" s="10" t="s">
        <v>4</v>
      </c>
      <c r="B15" s="9" t="s">
        <v>77</v>
      </c>
      <c r="C15" s="47"/>
      <c r="D15" s="47"/>
      <c r="E15" s="67">
        <f>SUM(E16:E20)</f>
        <v>7999</v>
      </c>
      <c r="F15" s="67">
        <f>SUM(F16:F20)</f>
        <v>7999</v>
      </c>
      <c r="G15" s="48">
        <f>SUM(G16:G20)</f>
        <v>7.8890000000000011</v>
      </c>
      <c r="H15" s="34"/>
      <c r="I15" s="34"/>
    </row>
    <row r="16" spans="1:11" ht="31.5" x14ac:dyDescent="0.25">
      <c r="A16" s="10" t="s">
        <v>111</v>
      </c>
      <c r="B16" s="135" t="s">
        <v>150</v>
      </c>
      <c r="C16" s="133">
        <v>2015</v>
      </c>
      <c r="D16" s="133">
        <v>2015</v>
      </c>
      <c r="E16" s="134">
        <v>1271</v>
      </c>
      <c r="F16" s="134">
        <v>1271</v>
      </c>
      <c r="G16" s="133">
        <v>1.3</v>
      </c>
      <c r="H16" s="133">
        <v>315</v>
      </c>
      <c r="I16" s="133">
        <v>1</v>
      </c>
    </row>
    <row r="17" spans="1:11" ht="31.5" x14ac:dyDescent="0.25">
      <c r="A17" s="10" t="s">
        <v>112</v>
      </c>
      <c r="B17" s="135" t="s">
        <v>151</v>
      </c>
      <c r="C17" s="133">
        <v>2015</v>
      </c>
      <c r="D17" s="133">
        <v>2015</v>
      </c>
      <c r="E17" s="134">
        <v>965</v>
      </c>
      <c r="F17" s="134">
        <v>965</v>
      </c>
      <c r="G17" s="133">
        <v>1.3</v>
      </c>
      <c r="H17" s="133" t="s">
        <v>128</v>
      </c>
      <c r="I17" s="133">
        <v>0</v>
      </c>
    </row>
    <row r="18" spans="1:11" ht="31.5" x14ac:dyDescent="0.25">
      <c r="A18" s="10" t="s">
        <v>113</v>
      </c>
      <c r="B18" s="135" t="s">
        <v>121</v>
      </c>
      <c r="C18" s="133">
        <v>2015</v>
      </c>
      <c r="D18" s="133">
        <v>2015</v>
      </c>
      <c r="E18" s="134">
        <v>2827</v>
      </c>
      <c r="F18" s="134">
        <v>2827</v>
      </c>
      <c r="G18" s="133">
        <v>2.7</v>
      </c>
      <c r="H18" s="133">
        <v>63</v>
      </c>
      <c r="I18" s="133">
        <v>1</v>
      </c>
    </row>
    <row r="19" spans="1:11" ht="47.25" x14ac:dyDescent="0.25">
      <c r="A19" s="10" t="s">
        <v>114</v>
      </c>
      <c r="B19" s="135" t="s">
        <v>152</v>
      </c>
      <c r="C19" s="133">
        <v>2015</v>
      </c>
      <c r="D19" s="133">
        <v>2015</v>
      </c>
      <c r="E19" s="134">
        <v>670</v>
      </c>
      <c r="F19" s="134">
        <v>670</v>
      </c>
      <c r="G19" s="133">
        <v>8.8999999999999996E-2</v>
      </c>
      <c r="H19" s="133" t="s">
        <v>128</v>
      </c>
      <c r="I19" s="133">
        <v>1</v>
      </c>
    </row>
    <row r="20" spans="1:11" ht="47.25" x14ac:dyDescent="0.25">
      <c r="A20" s="10" t="s">
        <v>115</v>
      </c>
      <c r="B20" s="135" t="s">
        <v>153</v>
      </c>
      <c r="C20" s="133">
        <v>2015</v>
      </c>
      <c r="D20" s="133">
        <v>2015</v>
      </c>
      <c r="E20" s="134">
        <v>2266</v>
      </c>
      <c r="F20" s="134">
        <v>2266</v>
      </c>
      <c r="G20" s="133">
        <v>2.5</v>
      </c>
      <c r="H20" s="133" t="s">
        <v>132</v>
      </c>
      <c r="I20" s="133">
        <v>1</v>
      </c>
    </row>
    <row r="21" spans="1:11" x14ac:dyDescent="0.2">
      <c r="A21" s="10" t="s">
        <v>5</v>
      </c>
      <c r="B21" s="49" t="s">
        <v>16</v>
      </c>
      <c r="C21" s="2"/>
      <c r="D21" s="2"/>
      <c r="E21" s="68">
        <f>SUM(E22:E26)</f>
        <v>38234</v>
      </c>
      <c r="F21" s="68">
        <f>SUM(F22:F26)</f>
        <v>38234</v>
      </c>
      <c r="G21" s="68">
        <f>SUM(G22:G26)</f>
        <v>9.7360000000000007</v>
      </c>
      <c r="H21" s="68">
        <f>SUM(H22:H26)</f>
        <v>1585</v>
      </c>
      <c r="I21" s="68" t="s">
        <v>117</v>
      </c>
    </row>
    <row r="22" spans="1:11" ht="63" x14ac:dyDescent="0.25">
      <c r="A22" s="10" t="s">
        <v>118</v>
      </c>
      <c r="B22" s="157" t="s">
        <v>154</v>
      </c>
      <c r="C22" s="133">
        <v>2015</v>
      </c>
      <c r="D22" s="133">
        <v>2015</v>
      </c>
      <c r="E22" s="134">
        <v>14588</v>
      </c>
      <c r="F22" s="134">
        <f>E22</f>
        <v>14588</v>
      </c>
      <c r="G22" s="134">
        <v>3.1389999999999998</v>
      </c>
      <c r="H22" s="133">
        <v>315</v>
      </c>
      <c r="I22" s="133"/>
    </row>
    <row r="23" spans="1:11" ht="220.5" x14ac:dyDescent="0.25">
      <c r="A23" s="10" t="s">
        <v>119</v>
      </c>
      <c r="B23" s="157" t="s">
        <v>155</v>
      </c>
      <c r="C23" s="133">
        <v>2015</v>
      </c>
      <c r="D23" s="133">
        <v>2015</v>
      </c>
      <c r="E23" s="134">
        <v>6042</v>
      </c>
      <c r="F23" s="134">
        <v>6042</v>
      </c>
      <c r="G23" s="134">
        <v>0.16</v>
      </c>
      <c r="H23" s="133">
        <v>500</v>
      </c>
      <c r="I23" s="133"/>
    </row>
    <row r="24" spans="1:11" ht="267.75" x14ac:dyDescent="0.25">
      <c r="A24" s="10" t="s">
        <v>120</v>
      </c>
      <c r="B24" s="157" t="s">
        <v>156</v>
      </c>
      <c r="C24" s="133">
        <v>2015</v>
      </c>
      <c r="D24" s="133">
        <v>2015</v>
      </c>
      <c r="E24" s="134">
        <v>11155</v>
      </c>
      <c r="F24" s="134">
        <v>11155</v>
      </c>
      <c r="G24" s="134">
        <v>0.34</v>
      </c>
      <c r="H24" s="133">
        <v>500</v>
      </c>
      <c r="I24" s="133"/>
    </row>
    <row r="25" spans="1:11" ht="252" x14ac:dyDescent="0.25">
      <c r="A25" s="10" t="s">
        <v>157</v>
      </c>
      <c r="B25" s="157" t="s">
        <v>158</v>
      </c>
      <c r="C25" s="133">
        <v>2015</v>
      </c>
      <c r="D25" s="133">
        <v>2015</v>
      </c>
      <c r="E25" s="134">
        <v>937</v>
      </c>
      <c r="F25" s="134">
        <v>937</v>
      </c>
      <c r="G25" s="134">
        <v>9.7000000000000003E-2</v>
      </c>
      <c r="H25" s="134">
        <v>160</v>
      </c>
      <c r="I25" s="68"/>
    </row>
    <row r="26" spans="1:11" ht="31.5" x14ac:dyDescent="0.25">
      <c r="A26" s="10" t="s">
        <v>159</v>
      </c>
      <c r="B26" s="135" t="s">
        <v>160</v>
      </c>
      <c r="C26" s="133">
        <v>2015</v>
      </c>
      <c r="D26" s="133">
        <v>2015</v>
      </c>
      <c r="E26" s="69">
        <v>5512</v>
      </c>
      <c r="F26" s="69">
        <v>5512</v>
      </c>
      <c r="G26" s="134">
        <v>6</v>
      </c>
      <c r="H26" s="134">
        <v>110</v>
      </c>
      <c r="I26" s="133"/>
    </row>
    <row r="27" spans="1:11" x14ac:dyDescent="0.2">
      <c r="A27" s="10" t="s">
        <v>6</v>
      </c>
      <c r="B27" s="1" t="s">
        <v>58</v>
      </c>
      <c r="C27" s="51"/>
      <c r="D27" s="51"/>
      <c r="E27" s="52"/>
      <c r="F27" s="52"/>
      <c r="G27" s="51"/>
      <c r="H27" s="51"/>
      <c r="I27" s="51"/>
    </row>
    <row r="28" spans="1:11" x14ac:dyDescent="0.2">
      <c r="A28" s="53"/>
      <c r="C28" s="51"/>
      <c r="D28" s="51"/>
      <c r="E28" s="52"/>
      <c r="F28" s="52"/>
      <c r="G28" s="51"/>
      <c r="H28" s="51"/>
      <c r="I28" s="51"/>
    </row>
    <row r="29" spans="1:11" x14ac:dyDescent="0.2">
      <c r="A29" s="11" t="s">
        <v>7</v>
      </c>
      <c r="B29" s="54" t="s">
        <v>59</v>
      </c>
      <c r="C29" s="51"/>
      <c r="D29" s="51"/>
      <c r="E29" s="51"/>
      <c r="F29" s="52"/>
      <c r="G29" s="51"/>
      <c r="H29" s="51"/>
      <c r="I29" s="51"/>
    </row>
    <row r="30" spans="1:11" x14ac:dyDescent="0.2">
      <c r="A30" s="1" t="s">
        <v>9</v>
      </c>
      <c r="B30" s="4"/>
      <c r="C30" s="5"/>
      <c r="D30" s="5"/>
      <c r="E30" s="5"/>
    </row>
    <row r="31" spans="1:11" ht="28.5" customHeight="1" x14ac:dyDescent="0.2">
      <c r="A31" s="192" t="s">
        <v>56</v>
      </c>
      <c r="B31" s="192"/>
      <c r="C31" s="192"/>
      <c r="D31" s="192"/>
      <c r="E31" s="192"/>
      <c r="F31" s="192"/>
      <c r="G31" s="192"/>
      <c r="H31" s="192"/>
      <c r="I31" s="192"/>
    </row>
    <row r="32" spans="1:11" ht="24.75" customHeight="1" x14ac:dyDescent="0.2">
      <c r="A32" s="192" t="s">
        <v>60</v>
      </c>
      <c r="B32" s="192"/>
      <c r="C32" s="192"/>
      <c r="D32" s="192"/>
      <c r="E32" s="192"/>
      <c r="F32" s="192"/>
      <c r="G32" s="192"/>
      <c r="H32" s="192"/>
      <c r="I32" s="192"/>
      <c r="J32" s="41"/>
      <c r="K32" s="41"/>
    </row>
    <row r="33" spans="1:11" ht="12.75" customHeight="1" x14ac:dyDescent="0.2">
      <c r="A33" s="192" t="s">
        <v>89</v>
      </c>
      <c r="B33" s="192"/>
      <c r="C33" s="192"/>
      <c r="D33" s="192"/>
      <c r="E33" s="192"/>
      <c r="F33" s="192"/>
      <c r="G33" s="192"/>
      <c r="H33" s="192"/>
      <c r="I33" s="192"/>
    </row>
    <row r="34" spans="1:11" ht="26.25" customHeight="1" x14ac:dyDescent="0.2">
      <c r="A34" s="192" t="s">
        <v>90</v>
      </c>
      <c r="B34" s="192"/>
      <c r="C34" s="192"/>
      <c r="D34" s="192"/>
      <c r="E34" s="192"/>
      <c r="F34" s="192"/>
      <c r="G34" s="192"/>
      <c r="H34" s="192"/>
      <c r="I34" s="192"/>
      <c r="J34" s="41"/>
      <c r="K34" s="41"/>
    </row>
    <row r="41" spans="1:11" ht="15.75" x14ac:dyDescent="0.25">
      <c r="E41" s="42">
        <v>8</v>
      </c>
    </row>
  </sheetData>
  <mergeCells count="13">
    <mergeCell ref="B5:I5"/>
    <mergeCell ref="F6:I6"/>
    <mergeCell ref="B7:K7"/>
    <mergeCell ref="A9:A10"/>
    <mergeCell ref="B9:B10"/>
    <mergeCell ref="C9:D9"/>
    <mergeCell ref="E9:F9"/>
    <mergeCell ref="G9:I9"/>
    <mergeCell ref="C12:E14"/>
    <mergeCell ref="A31:I31"/>
    <mergeCell ref="A32:I32"/>
    <mergeCell ref="A33:I33"/>
    <mergeCell ref="A34:I34"/>
  </mergeCells>
  <printOptions horizontalCentered="1"/>
  <pageMargins left="0.35433070866141736" right="0.35433070866141736" top="0.19685039370078741" bottom="0.19685039370078741" header="0.51181102362204722" footer="0.51181102362204722"/>
  <pageSetup paperSize="9" scale="95"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8</vt:i4>
      </vt:variant>
    </vt:vector>
  </HeadingPairs>
  <TitlesOfParts>
    <vt:vector size="16" baseType="lpstr">
      <vt:lpstr>П1 тарифы</vt:lpstr>
      <vt:lpstr>П2 фхд за 2014 г</vt:lpstr>
      <vt:lpstr>П2 фхд на 2015 г. </vt:lpstr>
      <vt:lpstr>П3 потребит. характеристики</vt:lpstr>
      <vt:lpstr>П4 инвестицииССр за 2014 </vt:lpstr>
      <vt:lpstr>П4 инвестицииССр на 2015</vt:lpstr>
      <vt:lpstr>П4 инвестиции СН за 2014</vt:lpstr>
      <vt:lpstr>П4 инвестиции СН на 2015</vt:lpstr>
      <vt:lpstr>'П1 тарифы'!Область_печати</vt:lpstr>
      <vt:lpstr>'П2 фхд за 2014 г'!Область_печати</vt:lpstr>
      <vt:lpstr>'П2 фхд на 2015 г. '!Область_печати</vt:lpstr>
      <vt:lpstr>'П3 потребит. характеристики'!Область_печати</vt:lpstr>
      <vt:lpstr>'П4 инвестиции СН за 2014'!Область_печати</vt:lpstr>
      <vt:lpstr>'П4 инвестиции СН на 2015'!Область_печати</vt:lpstr>
      <vt:lpstr>'П4 инвестицииССр за 2014 '!Область_печати</vt:lpstr>
      <vt:lpstr>'П4 инвестицииССр на 2015'!Область_печати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Удахина Ольга Владимировна</cp:lastModifiedBy>
  <cp:lastPrinted>2015-06-26T11:28:25Z</cp:lastPrinted>
  <dcterms:created xsi:type="dcterms:W3CDTF">2010-12-15T07:20:08Z</dcterms:created>
  <dcterms:modified xsi:type="dcterms:W3CDTF">2015-06-26T12:05:57Z</dcterms:modified>
</cp:coreProperties>
</file>